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autoCompressPictures="0"/>
  <bookViews>
    <workbookView xWindow="-165" yWindow="105" windowWidth="19425" windowHeight="10905" tabRatio="500"/>
  </bookViews>
  <sheets>
    <sheet name="survey" sheetId="1" r:id="rId1"/>
    <sheet name="choices" sheetId="2" r:id="rId2"/>
    <sheet name="settings" sheetId="3" r:id="rId3"/>
  </sheets>
  <definedNames>
    <definedName name="_xlnm._FilterDatabase" localSheetId="0" hidden="1">survey!$A$1:$R$413</definedName>
  </definedNames>
  <calcPr calcId="145621"/>
</workbook>
</file>

<file path=xl/calcChain.xml><?xml version="1.0" encoding="utf-8"?>
<calcChain xmlns="http://schemas.openxmlformats.org/spreadsheetml/2006/main">
  <c r="V166" i="1" l="1"/>
  <c r="V155" i="1"/>
  <c r="F39" i="2" l="1"/>
  <c r="G39" i="2"/>
  <c r="H39" i="2"/>
  <c r="F16" i="2" l="1"/>
  <c r="G16" i="2"/>
  <c r="H16" i="2"/>
  <c r="F17" i="2"/>
  <c r="G17" i="2"/>
  <c r="H17" i="2"/>
  <c r="F18" i="2"/>
  <c r="G18" i="2"/>
  <c r="H18" i="2"/>
  <c r="F19" i="2"/>
  <c r="G19" i="2"/>
  <c r="H19" i="2"/>
  <c r="F20" i="2"/>
  <c r="G20" i="2"/>
  <c r="H20" i="2"/>
  <c r="F21" i="2"/>
  <c r="G21" i="2"/>
  <c r="H21" i="2"/>
  <c r="F22" i="2"/>
  <c r="G22" i="2"/>
  <c r="H22" i="2"/>
  <c r="F23" i="2"/>
  <c r="G23" i="2"/>
  <c r="H23" i="2"/>
  <c r="F24" i="2"/>
  <c r="G24" i="2"/>
  <c r="H24" i="2"/>
  <c r="F25" i="2"/>
  <c r="G25" i="2"/>
  <c r="H25" i="2"/>
  <c r="F26" i="2"/>
  <c r="G26" i="2"/>
  <c r="H26" i="2"/>
  <c r="F27" i="2"/>
  <c r="G27" i="2"/>
  <c r="H27" i="2"/>
  <c r="F28" i="2"/>
  <c r="G28" i="2"/>
  <c r="H28" i="2"/>
  <c r="F29" i="2"/>
  <c r="G29" i="2"/>
  <c r="H29" i="2"/>
  <c r="F30" i="2"/>
  <c r="G30" i="2"/>
  <c r="H30" i="2"/>
  <c r="F31" i="2"/>
  <c r="G31" i="2"/>
  <c r="H31" i="2"/>
  <c r="F32" i="2"/>
  <c r="G32" i="2"/>
  <c r="H32" i="2"/>
  <c r="F33" i="2"/>
  <c r="G33" i="2"/>
  <c r="H33" i="2"/>
  <c r="F34" i="2"/>
  <c r="G34" i="2"/>
  <c r="H34" i="2"/>
  <c r="F35" i="2"/>
  <c r="G35" i="2"/>
  <c r="H35" i="2"/>
  <c r="F36" i="2"/>
  <c r="G36" i="2"/>
  <c r="H36" i="2"/>
  <c r="F37" i="2"/>
  <c r="G37" i="2"/>
  <c r="H37" i="2"/>
  <c r="F38" i="2"/>
  <c r="G38" i="2"/>
  <c r="H38" i="2"/>
  <c r="F40" i="2"/>
  <c r="G40" i="2"/>
  <c r="H40" i="2"/>
  <c r="F41" i="2"/>
  <c r="G41" i="2"/>
  <c r="H41" i="2"/>
  <c r="F42" i="2"/>
  <c r="G42" i="2"/>
  <c r="H42" i="2"/>
  <c r="F43" i="2"/>
  <c r="G43" i="2"/>
  <c r="H43" i="2"/>
  <c r="F44" i="2"/>
  <c r="G44" i="2"/>
  <c r="H44" i="2"/>
  <c r="F45" i="2"/>
  <c r="G45" i="2"/>
  <c r="H45" i="2"/>
  <c r="F46" i="2"/>
  <c r="G46" i="2"/>
  <c r="H46" i="2"/>
  <c r="F47" i="2"/>
  <c r="G47" i="2"/>
  <c r="H47" i="2"/>
  <c r="F48" i="2"/>
  <c r="G48" i="2"/>
  <c r="H48" i="2"/>
  <c r="F49" i="2"/>
  <c r="G49" i="2"/>
  <c r="H49" i="2"/>
  <c r="F50" i="2"/>
  <c r="G50" i="2"/>
  <c r="H50" i="2"/>
  <c r="F51" i="2"/>
  <c r="G51" i="2"/>
  <c r="H51" i="2"/>
  <c r="F52" i="2"/>
  <c r="G52" i="2"/>
  <c r="H52" i="2"/>
  <c r="F53" i="2"/>
  <c r="G53" i="2"/>
  <c r="H53" i="2"/>
  <c r="F54" i="2"/>
  <c r="G54" i="2"/>
  <c r="H54" i="2"/>
  <c r="F55" i="2"/>
  <c r="G55" i="2"/>
  <c r="H55" i="2"/>
  <c r="F56" i="2"/>
  <c r="G56" i="2"/>
  <c r="H56" i="2"/>
  <c r="F57" i="2"/>
  <c r="G57" i="2"/>
  <c r="H57" i="2"/>
  <c r="F58" i="2"/>
  <c r="G58" i="2"/>
  <c r="H58" i="2"/>
  <c r="F59" i="2"/>
  <c r="G59" i="2"/>
  <c r="H59" i="2"/>
  <c r="F60" i="2"/>
  <c r="G60" i="2"/>
  <c r="H60" i="2"/>
  <c r="F61" i="2"/>
  <c r="G61" i="2"/>
  <c r="H61" i="2"/>
  <c r="F62" i="2"/>
  <c r="G62" i="2"/>
  <c r="H62" i="2"/>
  <c r="F63" i="2"/>
  <c r="G63" i="2"/>
  <c r="H63" i="2"/>
  <c r="F64" i="2"/>
  <c r="G64" i="2"/>
  <c r="H64" i="2"/>
  <c r="F65" i="2"/>
  <c r="G65" i="2"/>
  <c r="H65" i="2"/>
  <c r="F66" i="2"/>
  <c r="G66" i="2"/>
  <c r="H66" i="2"/>
  <c r="F67" i="2"/>
  <c r="G67" i="2"/>
  <c r="H67" i="2"/>
  <c r="F68" i="2"/>
  <c r="G68" i="2"/>
  <c r="H68" i="2"/>
  <c r="F69" i="2"/>
  <c r="G69" i="2"/>
  <c r="H69" i="2"/>
  <c r="F70" i="2"/>
  <c r="G70" i="2"/>
  <c r="H70" i="2"/>
  <c r="F71" i="2"/>
  <c r="G71" i="2"/>
  <c r="H71" i="2"/>
  <c r="F72" i="2"/>
  <c r="G72" i="2"/>
  <c r="H72" i="2"/>
  <c r="F73" i="2"/>
  <c r="G73" i="2"/>
  <c r="H73" i="2"/>
  <c r="F74" i="2"/>
  <c r="G74" i="2"/>
  <c r="H74" i="2"/>
  <c r="F75" i="2"/>
  <c r="G75" i="2"/>
  <c r="H75" i="2"/>
  <c r="F76" i="2"/>
  <c r="G76" i="2"/>
  <c r="H76" i="2"/>
  <c r="F77" i="2"/>
  <c r="G77" i="2"/>
  <c r="H77" i="2"/>
  <c r="F78" i="2"/>
  <c r="G78" i="2"/>
  <c r="H78" i="2"/>
  <c r="F79" i="2"/>
  <c r="G79" i="2"/>
  <c r="H79" i="2"/>
  <c r="F80" i="2"/>
  <c r="G80" i="2"/>
  <c r="H80" i="2"/>
  <c r="F81" i="2"/>
  <c r="G81" i="2"/>
  <c r="H81" i="2"/>
  <c r="F82" i="2"/>
  <c r="G82" i="2"/>
  <c r="H82" i="2"/>
  <c r="F83" i="2"/>
  <c r="G83" i="2"/>
  <c r="H83" i="2"/>
  <c r="F84" i="2"/>
  <c r="G84" i="2"/>
  <c r="H84" i="2"/>
  <c r="F85" i="2"/>
  <c r="G85" i="2"/>
  <c r="H85" i="2"/>
  <c r="F86" i="2"/>
  <c r="G86" i="2"/>
  <c r="H86" i="2"/>
  <c r="F87" i="2"/>
  <c r="G87" i="2"/>
  <c r="H87" i="2"/>
  <c r="F88" i="2"/>
  <c r="G88" i="2"/>
  <c r="H88" i="2"/>
  <c r="F89" i="2"/>
  <c r="G89" i="2"/>
  <c r="H89" i="2"/>
  <c r="F90" i="2"/>
  <c r="G90" i="2"/>
  <c r="H90" i="2"/>
  <c r="F91" i="2"/>
  <c r="G91" i="2"/>
  <c r="H91" i="2"/>
  <c r="F92" i="2"/>
  <c r="G92" i="2"/>
  <c r="H92" i="2"/>
  <c r="F93" i="2"/>
  <c r="G93" i="2"/>
  <c r="H93" i="2"/>
  <c r="F94" i="2"/>
  <c r="G94" i="2"/>
  <c r="H94" i="2"/>
  <c r="F95" i="2"/>
  <c r="G95" i="2"/>
  <c r="H95" i="2"/>
  <c r="F96" i="2"/>
  <c r="G96" i="2"/>
  <c r="H96" i="2"/>
  <c r="F97" i="2"/>
  <c r="G97" i="2"/>
  <c r="H97" i="2"/>
  <c r="F98" i="2"/>
  <c r="G98" i="2"/>
  <c r="H98" i="2"/>
  <c r="F99" i="2"/>
  <c r="G99" i="2"/>
  <c r="H99" i="2"/>
  <c r="F100" i="2"/>
  <c r="G100" i="2"/>
  <c r="H100" i="2"/>
  <c r="F101" i="2"/>
  <c r="G101" i="2"/>
  <c r="H101" i="2"/>
  <c r="F102" i="2"/>
  <c r="G102" i="2"/>
  <c r="H102" i="2"/>
  <c r="F103" i="2"/>
  <c r="G103" i="2"/>
  <c r="H103" i="2"/>
  <c r="F104" i="2"/>
  <c r="G104" i="2"/>
  <c r="H104" i="2"/>
  <c r="F105" i="2"/>
  <c r="G105" i="2"/>
  <c r="H105" i="2"/>
  <c r="F106" i="2"/>
  <c r="G106" i="2"/>
  <c r="H106" i="2"/>
  <c r="F107" i="2"/>
  <c r="G107" i="2"/>
  <c r="H107" i="2"/>
  <c r="F108" i="2"/>
  <c r="G108" i="2"/>
  <c r="H108" i="2"/>
  <c r="F109" i="2"/>
  <c r="G109" i="2"/>
  <c r="H109" i="2"/>
  <c r="F110" i="2"/>
  <c r="G110" i="2"/>
  <c r="H110" i="2"/>
  <c r="F111" i="2"/>
  <c r="G111" i="2"/>
  <c r="H111" i="2"/>
  <c r="F112" i="2"/>
  <c r="G112" i="2"/>
  <c r="H112" i="2"/>
  <c r="F113" i="2"/>
  <c r="G113" i="2"/>
  <c r="H113" i="2"/>
  <c r="F114" i="2"/>
  <c r="G114" i="2"/>
  <c r="H114" i="2"/>
  <c r="F115" i="2"/>
  <c r="G115" i="2"/>
  <c r="H115" i="2"/>
  <c r="F116" i="2"/>
  <c r="G116" i="2"/>
  <c r="H116" i="2"/>
  <c r="F117" i="2"/>
  <c r="G117" i="2"/>
  <c r="H117" i="2"/>
  <c r="F118" i="2"/>
  <c r="G118" i="2"/>
  <c r="H118" i="2"/>
  <c r="F119" i="2"/>
  <c r="G119" i="2"/>
  <c r="H119" i="2"/>
  <c r="F120" i="2"/>
  <c r="G120" i="2"/>
  <c r="H120" i="2"/>
  <c r="F121" i="2"/>
  <c r="G121" i="2"/>
  <c r="H121" i="2"/>
  <c r="F122" i="2"/>
  <c r="G122" i="2"/>
  <c r="H122" i="2"/>
  <c r="F123" i="2"/>
  <c r="G123" i="2"/>
  <c r="H123" i="2"/>
  <c r="F124" i="2"/>
  <c r="G124" i="2"/>
  <c r="H124" i="2"/>
  <c r="F125" i="2"/>
  <c r="G125" i="2"/>
  <c r="H125" i="2"/>
  <c r="F126" i="2"/>
  <c r="G126" i="2"/>
  <c r="H126" i="2"/>
  <c r="F127" i="2"/>
  <c r="G127" i="2"/>
  <c r="H127" i="2"/>
  <c r="F128" i="2"/>
  <c r="G128" i="2"/>
  <c r="H128" i="2"/>
  <c r="F129" i="2"/>
  <c r="G129" i="2"/>
  <c r="H129" i="2"/>
  <c r="F130" i="2"/>
  <c r="G130" i="2"/>
  <c r="H130" i="2"/>
  <c r="F131" i="2"/>
  <c r="G131" i="2"/>
  <c r="H131" i="2"/>
  <c r="F132" i="2"/>
  <c r="G132" i="2"/>
  <c r="H132" i="2"/>
  <c r="F133" i="2"/>
  <c r="G133" i="2"/>
  <c r="H133" i="2"/>
  <c r="F134" i="2"/>
  <c r="G134" i="2"/>
  <c r="H134" i="2"/>
  <c r="F135" i="2"/>
  <c r="G135" i="2"/>
  <c r="H135" i="2"/>
  <c r="F136" i="2"/>
  <c r="G136" i="2"/>
  <c r="H136" i="2"/>
  <c r="F137" i="2"/>
  <c r="G137" i="2"/>
  <c r="H137" i="2"/>
  <c r="F138" i="2"/>
  <c r="G138" i="2"/>
  <c r="H138" i="2"/>
  <c r="F139" i="2"/>
  <c r="G139" i="2"/>
  <c r="H139" i="2"/>
  <c r="F140" i="2"/>
  <c r="G140" i="2"/>
  <c r="H140" i="2"/>
  <c r="F141" i="2"/>
  <c r="G141" i="2"/>
  <c r="H141" i="2"/>
  <c r="F142" i="2"/>
  <c r="G142" i="2"/>
  <c r="H142" i="2"/>
  <c r="F143" i="2"/>
  <c r="G143" i="2"/>
  <c r="H143" i="2"/>
  <c r="F144" i="2"/>
  <c r="G144" i="2"/>
  <c r="H144" i="2"/>
  <c r="F145" i="2"/>
  <c r="G145" i="2"/>
  <c r="H145" i="2"/>
  <c r="F146" i="2"/>
  <c r="G146" i="2"/>
  <c r="H146" i="2"/>
  <c r="F147" i="2"/>
  <c r="G147" i="2"/>
  <c r="H147" i="2"/>
  <c r="F148" i="2"/>
  <c r="G148" i="2"/>
  <c r="H148" i="2"/>
  <c r="F149" i="2"/>
  <c r="G149" i="2"/>
  <c r="H149" i="2"/>
  <c r="F150" i="2"/>
  <c r="G150" i="2"/>
  <c r="H150" i="2"/>
  <c r="F151" i="2"/>
  <c r="G151" i="2"/>
  <c r="H151" i="2"/>
  <c r="F152" i="2"/>
  <c r="G152" i="2"/>
  <c r="H152" i="2"/>
  <c r="F153" i="2"/>
  <c r="G153" i="2"/>
  <c r="H153" i="2"/>
  <c r="F154" i="2"/>
  <c r="G154" i="2"/>
  <c r="H154" i="2"/>
  <c r="F155" i="2"/>
  <c r="G155" i="2"/>
  <c r="H155" i="2"/>
  <c r="F156" i="2"/>
  <c r="G156" i="2"/>
  <c r="H156" i="2"/>
  <c r="F157" i="2"/>
  <c r="G157" i="2"/>
  <c r="H157" i="2"/>
  <c r="F158" i="2"/>
  <c r="G158" i="2"/>
  <c r="H158" i="2"/>
  <c r="F159" i="2"/>
  <c r="G159" i="2"/>
  <c r="H159" i="2"/>
  <c r="F160" i="2"/>
  <c r="G160" i="2"/>
  <c r="H160" i="2"/>
  <c r="F161" i="2"/>
  <c r="G161" i="2"/>
  <c r="H161" i="2"/>
  <c r="F162" i="2"/>
  <c r="G162" i="2"/>
  <c r="H162" i="2"/>
  <c r="F163" i="2"/>
  <c r="G163" i="2"/>
  <c r="H163" i="2"/>
  <c r="F164" i="2"/>
  <c r="G164" i="2"/>
  <c r="H164" i="2"/>
  <c r="F165" i="2"/>
  <c r="G165" i="2"/>
  <c r="H165" i="2"/>
  <c r="F166" i="2"/>
  <c r="G166" i="2"/>
  <c r="H166" i="2"/>
  <c r="F167" i="2"/>
  <c r="G167" i="2"/>
  <c r="H167" i="2"/>
  <c r="F168" i="2"/>
  <c r="G168" i="2"/>
  <c r="H168" i="2"/>
  <c r="F169" i="2"/>
  <c r="G169" i="2"/>
  <c r="H169" i="2"/>
  <c r="F170" i="2"/>
  <c r="G170" i="2"/>
  <c r="H170" i="2"/>
  <c r="F171" i="2"/>
  <c r="G171" i="2"/>
  <c r="H171" i="2"/>
  <c r="F172" i="2"/>
  <c r="G172" i="2"/>
  <c r="H172" i="2"/>
  <c r="F173" i="2"/>
  <c r="G173" i="2"/>
  <c r="H173" i="2"/>
  <c r="F174" i="2"/>
  <c r="G174" i="2"/>
  <c r="H174" i="2"/>
  <c r="F175" i="2"/>
  <c r="G175" i="2"/>
  <c r="H175" i="2"/>
  <c r="F176" i="2"/>
  <c r="G176" i="2"/>
  <c r="H176" i="2"/>
  <c r="F177" i="2"/>
  <c r="G177" i="2"/>
  <c r="H177" i="2"/>
  <c r="F178" i="2"/>
  <c r="G178" i="2"/>
  <c r="H178" i="2"/>
  <c r="F179" i="2"/>
  <c r="G179" i="2"/>
  <c r="H179" i="2"/>
  <c r="F180" i="2"/>
  <c r="G180" i="2"/>
  <c r="H180" i="2"/>
  <c r="F181" i="2"/>
  <c r="G181" i="2"/>
  <c r="H181" i="2"/>
  <c r="F182" i="2"/>
  <c r="G182" i="2"/>
  <c r="H182" i="2"/>
  <c r="F183" i="2"/>
  <c r="G183" i="2"/>
  <c r="H183" i="2"/>
  <c r="F184" i="2"/>
  <c r="G184" i="2"/>
  <c r="H184" i="2"/>
  <c r="F185" i="2"/>
  <c r="G185" i="2"/>
  <c r="H185" i="2"/>
  <c r="F186" i="2"/>
  <c r="G186" i="2"/>
  <c r="H186" i="2"/>
  <c r="F187" i="2"/>
  <c r="G187" i="2"/>
  <c r="H187" i="2"/>
  <c r="F188" i="2"/>
  <c r="G188" i="2"/>
  <c r="H188" i="2"/>
  <c r="F189" i="2"/>
  <c r="G189" i="2"/>
  <c r="H189" i="2"/>
  <c r="F190" i="2"/>
  <c r="G190" i="2"/>
  <c r="H190" i="2"/>
  <c r="F191" i="2"/>
  <c r="G191" i="2"/>
  <c r="H191" i="2"/>
  <c r="F192" i="2"/>
  <c r="G192" i="2"/>
  <c r="H192" i="2"/>
  <c r="F193" i="2"/>
  <c r="G193" i="2"/>
  <c r="H193" i="2"/>
  <c r="F194" i="2"/>
  <c r="G194" i="2"/>
  <c r="H194" i="2"/>
  <c r="F195" i="2"/>
  <c r="G195" i="2"/>
  <c r="H195" i="2"/>
  <c r="F196" i="2"/>
  <c r="G196" i="2"/>
  <c r="H196" i="2"/>
  <c r="F197" i="2"/>
  <c r="G197" i="2"/>
  <c r="H197" i="2"/>
  <c r="F198" i="2"/>
  <c r="G198" i="2"/>
  <c r="H198" i="2"/>
  <c r="F199" i="2"/>
  <c r="G199" i="2"/>
  <c r="H199" i="2"/>
  <c r="F200" i="2"/>
  <c r="G200" i="2"/>
  <c r="H200" i="2"/>
  <c r="F201" i="2"/>
  <c r="G201" i="2"/>
  <c r="H201" i="2"/>
  <c r="F202" i="2"/>
  <c r="G202" i="2"/>
  <c r="H202" i="2"/>
  <c r="F203" i="2"/>
  <c r="G203" i="2"/>
  <c r="H203" i="2"/>
  <c r="F204" i="2"/>
  <c r="G204" i="2"/>
  <c r="H204" i="2"/>
  <c r="F205" i="2"/>
  <c r="G205" i="2"/>
  <c r="H205" i="2"/>
  <c r="F206" i="2"/>
  <c r="G206" i="2"/>
  <c r="H206" i="2"/>
  <c r="F207" i="2"/>
  <c r="G207" i="2"/>
  <c r="H207" i="2"/>
  <c r="F208" i="2"/>
  <c r="G208" i="2"/>
  <c r="H208" i="2"/>
  <c r="F209" i="2"/>
  <c r="G209" i="2"/>
  <c r="H209" i="2"/>
  <c r="F210" i="2"/>
  <c r="G210" i="2"/>
  <c r="H210" i="2"/>
  <c r="F211" i="2"/>
  <c r="G211" i="2"/>
  <c r="H211" i="2"/>
  <c r="F212" i="2"/>
  <c r="G212" i="2"/>
  <c r="H212" i="2"/>
  <c r="F213" i="2"/>
  <c r="G213" i="2"/>
  <c r="H213" i="2"/>
  <c r="F214" i="2"/>
  <c r="G214" i="2"/>
  <c r="H214" i="2"/>
  <c r="F215" i="2"/>
  <c r="G215" i="2"/>
  <c r="H215" i="2"/>
  <c r="F216" i="2"/>
  <c r="G216" i="2"/>
  <c r="H216" i="2"/>
  <c r="F217" i="2"/>
  <c r="G217" i="2"/>
  <c r="H217" i="2"/>
  <c r="F218" i="2"/>
  <c r="G218" i="2"/>
  <c r="H218" i="2"/>
  <c r="F219" i="2"/>
  <c r="G219" i="2"/>
  <c r="H219" i="2"/>
  <c r="F220" i="2"/>
  <c r="G220" i="2"/>
  <c r="H220" i="2"/>
  <c r="F221" i="2"/>
  <c r="G221" i="2"/>
  <c r="H221" i="2"/>
  <c r="F222" i="2"/>
  <c r="G222" i="2"/>
  <c r="H222" i="2"/>
  <c r="F223" i="2"/>
  <c r="G223" i="2"/>
  <c r="H223" i="2"/>
  <c r="F224" i="2"/>
  <c r="G224" i="2"/>
  <c r="H224" i="2"/>
  <c r="F225" i="2"/>
  <c r="G225" i="2"/>
  <c r="H225" i="2"/>
  <c r="F226" i="2"/>
  <c r="G226" i="2"/>
  <c r="H226" i="2"/>
  <c r="F227" i="2"/>
  <c r="G227" i="2"/>
  <c r="H227" i="2"/>
  <c r="F228" i="2"/>
  <c r="G228" i="2"/>
  <c r="H228" i="2"/>
  <c r="F229" i="2"/>
  <c r="G229" i="2"/>
  <c r="H229" i="2"/>
  <c r="F230" i="2"/>
  <c r="G230" i="2"/>
  <c r="H230" i="2"/>
  <c r="F231" i="2"/>
  <c r="G231" i="2"/>
  <c r="H231" i="2"/>
  <c r="F232" i="2"/>
  <c r="G232" i="2"/>
  <c r="H232" i="2"/>
  <c r="F233" i="2"/>
  <c r="G233" i="2"/>
  <c r="H233" i="2"/>
  <c r="F234" i="2"/>
  <c r="G234" i="2"/>
  <c r="H234" i="2"/>
  <c r="F235" i="2"/>
  <c r="G235" i="2"/>
  <c r="H235" i="2"/>
  <c r="F236" i="2"/>
  <c r="G236" i="2"/>
  <c r="H236" i="2"/>
  <c r="F237" i="2"/>
  <c r="G237" i="2"/>
  <c r="H237" i="2"/>
  <c r="F238" i="2"/>
  <c r="G238" i="2"/>
  <c r="H238" i="2"/>
  <c r="F239" i="2"/>
  <c r="G239" i="2"/>
  <c r="H239" i="2"/>
  <c r="F240" i="2"/>
  <c r="G240" i="2"/>
  <c r="H240" i="2"/>
  <c r="F241" i="2"/>
  <c r="G241" i="2"/>
  <c r="H241" i="2"/>
  <c r="F242" i="2"/>
  <c r="G242" i="2"/>
  <c r="H242" i="2"/>
  <c r="F243" i="2"/>
  <c r="G243" i="2"/>
  <c r="H243" i="2"/>
  <c r="F244" i="2"/>
  <c r="G244" i="2"/>
  <c r="H244" i="2"/>
  <c r="F245" i="2"/>
  <c r="G245" i="2"/>
  <c r="H245" i="2"/>
  <c r="F246" i="2"/>
  <c r="G246" i="2"/>
  <c r="H246" i="2"/>
  <c r="F247" i="2"/>
  <c r="G247" i="2"/>
  <c r="H247" i="2"/>
  <c r="F248" i="2"/>
  <c r="G248" i="2"/>
  <c r="H248" i="2"/>
  <c r="F249" i="2"/>
  <c r="G249" i="2"/>
  <c r="H249" i="2"/>
  <c r="F250" i="2"/>
  <c r="G250" i="2"/>
  <c r="H250" i="2"/>
  <c r="F251" i="2"/>
  <c r="G251" i="2"/>
  <c r="H251" i="2"/>
  <c r="F252" i="2"/>
  <c r="G252" i="2"/>
  <c r="H252" i="2"/>
  <c r="F253" i="2"/>
  <c r="G253" i="2"/>
  <c r="H253" i="2"/>
  <c r="F254" i="2"/>
  <c r="G254" i="2"/>
  <c r="H254" i="2"/>
  <c r="F255" i="2"/>
  <c r="G255" i="2"/>
  <c r="H255" i="2"/>
  <c r="F256" i="2"/>
  <c r="G256" i="2"/>
  <c r="H256" i="2"/>
  <c r="F257" i="2"/>
  <c r="G257" i="2"/>
  <c r="H257" i="2"/>
  <c r="F258" i="2"/>
  <c r="G258" i="2"/>
  <c r="H258" i="2"/>
  <c r="F259" i="2"/>
  <c r="G259" i="2"/>
  <c r="H259" i="2"/>
  <c r="F260" i="2"/>
  <c r="G260" i="2"/>
  <c r="H260" i="2"/>
  <c r="F261" i="2"/>
  <c r="G261" i="2"/>
  <c r="H261" i="2"/>
  <c r="F262" i="2"/>
  <c r="G262" i="2"/>
  <c r="H262" i="2"/>
  <c r="F263" i="2"/>
  <c r="G263" i="2"/>
  <c r="H263" i="2"/>
  <c r="F264" i="2"/>
  <c r="G264" i="2"/>
  <c r="H264" i="2"/>
  <c r="F265" i="2"/>
  <c r="G265" i="2"/>
  <c r="H265" i="2"/>
  <c r="F266" i="2"/>
  <c r="G266" i="2"/>
  <c r="H266" i="2"/>
  <c r="F267" i="2"/>
  <c r="G267" i="2"/>
  <c r="H267" i="2"/>
  <c r="F268" i="2"/>
  <c r="G268" i="2"/>
  <c r="H268" i="2"/>
  <c r="F269" i="2"/>
  <c r="G269" i="2"/>
  <c r="H269" i="2"/>
  <c r="F270" i="2"/>
  <c r="G270" i="2"/>
  <c r="H270" i="2"/>
  <c r="F271" i="2"/>
  <c r="G271" i="2"/>
  <c r="H271" i="2"/>
  <c r="F272" i="2"/>
  <c r="G272" i="2"/>
  <c r="H272" i="2"/>
  <c r="F273" i="2"/>
  <c r="G273" i="2"/>
  <c r="H273" i="2"/>
  <c r="F274" i="2"/>
  <c r="G274" i="2"/>
  <c r="H274" i="2"/>
  <c r="F275" i="2"/>
  <c r="G275" i="2"/>
  <c r="H275" i="2"/>
  <c r="F276" i="2"/>
  <c r="G276" i="2"/>
  <c r="H276" i="2"/>
  <c r="F277" i="2"/>
  <c r="G277" i="2"/>
  <c r="H277" i="2"/>
  <c r="F278" i="2"/>
  <c r="G278" i="2"/>
  <c r="H278" i="2"/>
  <c r="F279" i="2"/>
  <c r="G279" i="2"/>
  <c r="H279" i="2"/>
  <c r="F280" i="2"/>
  <c r="G280" i="2"/>
  <c r="H280" i="2"/>
  <c r="F281" i="2"/>
  <c r="G281" i="2"/>
  <c r="H281" i="2"/>
  <c r="F282" i="2"/>
  <c r="G282" i="2"/>
  <c r="H282" i="2"/>
  <c r="F283" i="2"/>
  <c r="G283" i="2"/>
  <c r="H283" i="2"/>
  <c r="F284" i="2"/>
  <c r="G284" i="2"/>
  <c r="H284" i="2"/>
  <c r="F285" i="2"/>
  <c r="G285" i="2"/>
  <c r="H285" i="2"/>
  <c r="F286" i="2"/>
  <c r="G286" i="2"/>
  <c r="H286" i="2"/>
  <c r="F287" i="2"/>
  <c r="G287" i="2"/>
  <c r="H287" i="2"/>
  <c r="F288" i="2"/>
  <c r="G288" i="2"/>
  <c r="H288" i="2"/>
  <c r="F289" i="2"/>
  <c r="G289" i="2"/>
  <c r="H289" i="2"/>
  <c r="F290" i="2"/>
  <c r="G290" i="2"/>
  <c r="H290" i="2"/>
  <c r="F291" i="2"/>
  <c r="G291" i="2"/>
  <c r="H291" i="2"/>
  <c r="F292" i="2"/>
  <c r="G292" i="2"/>
  <c r="H292" i="2"/>
  <c r="F293" i="2"/>
  <c r="G293" i="2"/>
  <c r="H293" i="2"/>
  <c r="F294" i="2"/>
  <c r="G294" i="2"/>
  <c r="H294" i="2"/>
  <c r="F295" i="2"/>
  <c r="G295" i="2"/>
  <c r="H295" i="2"/>
  <c r="F296" i="2"/>
  <c r="G296" i="2"/>
  <c r="H296" i="2"/>
  <c r="F297" i="2"/>
  <c r="G297" i="2"/>
  <c r="H297" i="2"/>
  <c r="F298" i="2"/>
  <c r="G298" i="2"/>
  <c r="H298" i="2"/>
  <c r="F299" i="2"/>
  <c r="G299" i="2"/>
  <c r="H299" i="2"/>
  <c r="F300" i="2"/>
  <c r="G300" i="2"/>
  <c r="H300" i="2"/>
  <c r="F301" i="2"/>
  <c r="G301" i="2"/>
  <c r="H301" i="2"/>
  <c r="F302" i="2"/>
  <c r="G302" i="2"/>
  <c r="H302" i="2"/>
  <c r="F303" i="2"/>
  <c r="G303" i="2"/>
  <c r="H303" i="2"/>
  <c r="F304" i="2"/>
  <c r="G304" i="2"/>
  <c r="H304" i="2"/>
  <c r="F305" i="2"/>
  <c r="G305" i="2"/>
  <c r="H305" i="2"/>
  <c r="F306" i="2"/>
  <c r="G306" i="2"/>
  <c r="H306" i="2"/>
  <c r="F307" i="2"/>
  <c r="G307" i="2"/>
  <c r="H307" i="2"/>
  <c r="F385" i="2"/>
  <c r="G385" i="2"/>
  <c r="H385" i="2"/>
  <c r="F4" i="2"/>
  <c r="G4" i="2"/>
  <c r="H4" i="2"/>
  <c r="F5" i="2"/>
  <c r="G5" i="2"/>
  <c r="H5" i="2"/>
  <c r="F6" i="2"/>
  <c r="G6" i="2"/>
  <c r="H6" i="2"/>
  <c r="F7" i="2"/>
  <c r="G7" i="2"/>
  <c r="H7" i="2"/>
  <c r="F8" i="2"/>
  <c r="G8" i="2"/>
  <c r="H8" i="2"/>
  <c r="F9" i="2"/>
  <c r="G9" i="2"/>
  <c r="H9" i="2"/>
  <c r="F10" i="2"/>
  <c r="G10" i="2"/>
  <c r="H10" i="2"/>
  <c r="F11" i="2"/>
  <c r="G11" i="2"/>
  <c r="H11" i="2"/>
  <c r="F12" i="2"/>
  <c r="G12" i="2"/>
  <c r="H12" i="2"/>
  <c r="F13" i="2"/>
  <c r="G13" i="2"/>
  <c r="H13" i="2"/>
  <c r="F14" i="2"/>
  <c r="G14" i="2"/>
  <c r="H14" i="2"/>
  <c r="F15" i="2"/>
  <c r="G15" i="2"/>
  <c r="H15" i="2"/>
  <c r="F2" i="2"/>
  <c r="G2" i="2"/>
  <c r="H2" i="2"/>
  <c r="H3" i="2" l="1"/>
  <c r="G3" i="2"/>
  <c r="F3" i="2" l="1"/>
  <c r="B308" i="2" l="1"/>
  <c r="D308" i="2" s="1"/>
  <c r="L166" i="1"/>
  <c r="L155" i="1"/>
  <c r="F308" i="2" l="1"/>
  <c r="G308" i="2"/>
  <c r="H308" i="2"/>
  <c r="B309" i="2"/>
  <c r="D309" i="2" s="1"/>
  <c r="A308" i="2"/>
  <c r="C308" i="2"/>
  <c r="E308" i="2"/>
  <c r="F309" i="2" l="1"/>
  <c r="G309" i="2"/>
  <c r="H309" i="2"/>
  <c r="C309" i="2"/>
  <c r="A309" i="2"/>
  <c r="B310" i="2"/>
  <c r="D310" i="2" s="1"/>
  <c r="E309" i="2"/>
  <c r="G310" i="2" l="1"/>
  <c r="H310" i="2"/>
  <c r="F310" i="2"/>
  <c r="C310" i="2"/>
  <c r="E310" i="2"/>
  <c r="B311" i="2"/>
  <c r="D311" i="2" s="1"/>
  <c r="A310" i="2"/>
  <c r="H311" i="2" l="1"/>
  <c r="F311" i="2"/>
  <c r="G311" i="2"/>
  <c r="C311" i="2"/>
  <c r="A311" i="2"/>
  <c r="E311" i="2"/>
  <c r="B312" i="2"/>
  <c r="D312" i="2" s="1"/>
  <c r="F312" i="2" l="1"/>
  <c r="G312" i="2"/>
  <c r="H312" i="2"/>
  <c r="A312" i="2"/>
  <c r="C312" i="2"/>
  <c r="B313" i="2"/>
  <c r="D313" i="2" s="1"/>
  <c r="E312" i="2"/>
  <c r="F313" i="2" l="1"/>
  <c r="G313" i="2"/>
  <c r="H313" i="2"/>
  <c r="B314" i="2"/>
  <c r="D314" i="2" s="1"/>
  <c r="E313" i="2"/>
  <c r="C313" i="2"/>
  <c r="A313" i="2"/>
  <c r="G314" i="2" l="1"/>
  <c r="H314" i="2"/>
  <c r="F314" i="2"/>
  <c r="C314" i="2"/>
  <c r="E314" i="2"/>
  <c r="A314" i="2"/>
  <c r="B315" i="2"/>
  <c r="D315" i="2" s="1"/>
  <c r="H315" i="2" l="1"/>
  <c r="F315" i="2"/>
  <c r="G315" i="2"/>
  <c r="E315" i="2"/>
  <c r="A315" i="2"/>
  <c r="C315" i="2"/>
  <c r="B316" i="2"/>
  <c r="D316" i="2" s="1"/>
  <c r="F316" i="2" l="1"/>
  <c r="G316" i="2"/>
  <c r="H316" i="2"/>
  <c r="A316" i="2"/>
  <c r="E316" i="2"/>
  <c r="C316" i="2"/>
  <c r="B317" i="2"/>
  <c r="D317" i="2" s="1"/>
  <c r="F317" i="2" l="1"/>
  <c r="G317" i="2"/>
  <c r="H317" i="2"/>
  <c r="E317" i="2"/>
  <c r="B318" i="2"/>
  <c r="D318" i="2" s="1"/>
  <c r="A317" i="2"/>
  <c r="C317" i="2"/>
  <c r="G318" i="2" l="1"/>
  <c r="H318" i="2"/>
  <c r="F318" i="2"/>
  <c r="C318" i="2"/>
  <c r="A318" i="2"/>
  <c r="B319" i="2"/>
  <c r="D319" i="2" s="1"/>
  <c r="E318" i="2"/>
  <c r="H319" i="2" l="1"/>
  <c r="F319" i="2"/>
  <c r="G319" i="2"/>
  <c r="B320" i="2"/>
  <c r="D320" i="2" s="1"/>
  <c r="E319" i="2"/>
  <c r="A319" i="2"/>
  <c r="C319" i="2"/>
  <c r="F320" i="2" l="1"/>
  <c r="G320" i="2"/>
  <c r="H320" i="2"/>
  <c r="C320" i="2"/>
  <c r="A320" i="2"/>
  <c r="B321" i="2"/>
  <c r="D321" i="2" s="1"/>
  <c r="E320" i="2"/>
  <c r="F321" i="2" l="1"/>
  <c r="G321" i="2"/>
  <c r="H321" i="2"/>
  <c r="A321" i="2"/>
  <c r="C321" i="2"/>
  <c r="E321" i="2"/>
  <c r="B322" i="2"/>
  <c r="D322" i="2" s="1"/>
  <c r="G322" i="2" l="1"/>
  <c r="H322" i="2"/>
  <c r="F322" i="2"/>
  <c r="B323" i="2"/>
  <c r="D323" i="2" s="1"/>
  <c r="A322" i="2"/>
  <c r="C322" i="2"/>
  <c r="E322" i="2"/>
  <c r="H323" i="2" l="1"/>
  <c r="F323" i="2"/>
  <c r="G323" i="2"/>
  <c r="C323" i="2"/>
  <c r="E323" i="2"/>
  <c r="A323" i="2"/>
  <c r="B324" i="2"/>
  <c r="D324" i="2" s="1"/>
  <c r="F324" i="2" l="1"/>
  <c r="G324" i="2"/>
  <c r="H324" i="2"/>
  <c r="A324" i="2"/>
  <c r="B325" i="2"/>
  <c r="D325" i="2" s="1"/>
  <c r="E324" i="2"/>
  <c r="C324" i="2"/>
  <c r="F325" i="2" l="1"/>
  <c r="G325" i="2"/>
  <c r="H325" i="2"/>
  <c r="A325" i="2"/>
  <c r="B326" i="2"/>
  <c r="D326" i="2" s="1"/>
  <c r="E325" i="2"/>
  <c r="C325" i="2"/>
  <c r="G326" i="2" l="1"/>
  <c r="H326" i="2"/>
  <c r="F326" i="2"/>
  <c r="C326" i="2"/>
  <c r="E326" i="2"/>
  <c r="B327" i="2"/>
  <c r="D327" i="2" s="1"/>
  <c r="A326" i="2"/>
  <c r="H327" i="2" l="1"/>
  <c r="F327" i="2"/>
  <c r="G327" i="2"/>
  <c r="C327" i="2"/>
  <c r="A327" i="2"/>
  <c r="E327" i="2"/>
  <c r="B328" i="2"/>
  <c r="D328" i="2" s="1"/>
  <c r="F328" i="2" l="1"/>
  <c r="G328" i="2"/>
  <c r="H328" i="2"/>
  <c r="B329" i="2"/>
  <c r="D329" i="2" s="1"/>
  <c r="C328" i="2"/>
  <c r="E328" i="2"/>
  <c r="A328" i="2"/>
  <c r="A329" i="2" l="1"/>
  <c r="F329" i="2"/>
  <c r="G329" i="2"/>
  <c r="H329" i="2"/>
  <c r="E329" i="2"/>
  <c r="C329" i="2"/>
  <c r="B330" i="2"/>
  <c r="D330" i="2" s="1"/>
  <c r="G330" i="2" l="1"/>
  <c r="H330" i="2"/>
  <c r="F330" i="2"/>
  <c r="B331" i="2"/>
  <c r="D331" i="2" s="1"/>
  <c r="E330" i="2"/>
  <c r="A330" i="2"/>
  <c r="C330" i="2"/>
  <c r="H331" i="2" l="1"/>
  <c r="F331" i="2"/>
  <c r="G331" i="2"/>
  <c r="E331" i="2"/>
  <c r="B332" i="2"/>
  <c r="D332" i="2" s="1"/>
  <c r="C331" i="2"/>
  <c r="A331" i="2"/>
  <c r="F332" i="2" l="1"/>
  <c r="G332" i="2"/>
  <c r="H332" i="2"/>
  <c r="B333" i="2"/>
  <c r="D333" i="2" s="1"/>
  <c r="E332" i="2"/>
  <c r="A332" i="2"/>
  <c r="C332" i="2"/>
  <c r="B334" i="2" l="1"/>
  <c r="D334" i="2" s="1"/>
  <c r="F333" i="2"/>
  <c r="G333" i="2"/>
  <c r="H333" i="2"/>
  <c r="E333" i="2"/>
  <c r="C333" i="2"/>
  <c r="A333" i="2"/>
  <c r="B335" i="2" l="1"/>
  <c r="A334" i="2"/>
  <c r="C334" i="2"/>
  <c r="E334" i="2"/>
  <c r="G334" i="2"/>
  <c r="H334" i="2"/>
  <c r="F334" i="2"/>
  <c r="F335" i="2" l="1"/>
  <c r="D335" i="2"/>
  <c r="B336" i="2"/>
  <c r="E335" i="2"/>
  <c r="C335" i="2"/>
  <c r="G335" i="2"/>
  <c r="A335" i="2"/>
  <c r="H335" i="2"/>
  <c r="B337" i="2" l="1"/>
  <c r="A337" i="2" s="1"/>
  <c r="D336" i="2"/>
  <c r="E336" i="2"/>
  <c r="F336" i="2"/>
  <c r="C336" i="2"/>
  <c r="A336" i="2"/>
  <c r="H336" i="2"/>
  <c r="G336" i="2"/>
  <c r="B338" i="2" l="1"/>
  <c r="F338" i="2" s="1"/>
  <c r="E337" i="2"/>
  <c r="G337" i="2"/>
  <c r="C337" i="2"/>
  <c r="F337" i="2"/>
  <c r="H337" i="2"/>
  <c r="D337" i="2"/>
  <c r="B339" i="2" l="1"/>
  <c r="B340" i="2" s="1"/>
  <c r="G338" i="2"/>
  <c r="C338" i="2"/>
  <c r="A338" i="2"/>
  <c r="D338" i="2"/>
  <c r="E338" i="2"/>
  <c r="H338" i="2"/>
  <c r="A339" i="2" l="1"/>
  <c r="D339" i="2"/>
  <c r="C339" i="2"/>
  <c r="E339" i="2"/>
  <c r="H339" i="2"/>
  <c r="F339" i="2"/>
  <c r="G339" i="2"/>
  <c r="H340" i="2"/>
  <c r="D340" i="2"/>
  <c r="B341" i="2"/>
  <c r="E340" i="2"/>
  <c r="G340" i="2"/>
  <c r="C340" i="2"/>
  <c r="F340" i="2"/>
  <c r="A340" i="2"/>
  <c r="H341" i="2" l="1"/>
  <c r="D341" i="2"/>
  <c r="C341" i="2"/>
  <c r="B342" i="2"/>
  <c r="G341" i="2"/>
  <c r="A341" i="2"/>
  <c r="F341" i="2"/>
  <c r="E341" i="2"/>
  <c r="F342" i="2" l="1"/>
  <c r="D342" i="2"/>
  <c r="H342" i="2"/>
  <c r="C342" i="2"/>
  <c r="A342" i="2"/>
  <c r="B343" i="2"/>
  <c r="E342" i="2"/>
  <c r="G342" i="2"/>
  <c r="F343" i="2" l="1"/>
  <c r="D343" i="2"/>
  <c r="A343" i="2"/>
  <c r="G343" i="2"/>
  <c r="E343" i="2"/>
  <c r="H343" i="2"/>
  <c r="C343" i="2"/>
  <c r="B344" i="2"/>
  <c r="G344" i="2" l="1"/>
  <c r="D344" i="2"/>
  <c r="A344" i="2"/>
  <c r="F344" i="2"/>
  <c r="B345" i="2"/>
  <c r="E344" i="2"/>
  <c r="H344" i="2"/>
  <c r="C344" i="2"/>
  <c r="C345" i="2" l="1"/>
  <c r="D345" i="2"/>
  <c r="H345" i="2"/>
  <c r="B346" i="2"/>
  <c r="G345" i="2"/>
  <c r="A345" i="2"/>
  <c r="F345" i="2"/>
  <c r="E345" i="2"/>
  <c r="G346" i="2" l="1"/>
  <c r="D346" i="2"/>
  <c r="B347" i="2"/>
  <c r="A346" i="2"/>
  <c r="C346" i="2"/>
  <c r="F346" i="2"/>
  <c r="H346" i="2"/>
  <c r="E346" i="2"/>
  <c r="H347" i="2" l="1"/>
  <c r="D347" i="2"/>
  <c r="B348" i="2"/>
  <c r="C347" i="2"/>
  <c r="A347" i="2"/>
  <c r="G347" i="2"/>
  <c r="F347" i="2"/>
  <c r="E347" i="2"/>
  <c r="H348" i="2" l="1"/>
  <c r="D348" i="2"/>
  <c r="B349" i="2"/>
  <c r="D349" i="2" s="1"/>
  <c r="G348" i="2"/>
  <c r="A348" i="2"/>
  <c r="E348" i="2"/>
  <c r="F348" i="2"/>
  <c r="C348" i="2"/>
  <c r="B350" i="2" l="1"/>
  <c r="C349" i="2"/>
  <c r="G349" i="2"/>
  <c r="E349" i="2"/>
  <c r="F349" i="2"/>
  <c r="A349" i="2"/>
  <c r="H349" i="2"/>
  <c r="F350" i="2" l="1"/>
  <c r="D350" i="2"/>
  <c r="B351" i="2"/>
  <c r="D351" i="2" s="1"/>
  <c r="A350" i="2"/>
  <c r="H350" i="2"/>
  <c r="E350" i="2"/>
  <c r="C350" i="2"/>
  <c r="G350" i="2"/>
  <c r="E351" i="2" l="1"/>
  <c r="F351" i="2"/>
  <c r="B352" i="2"/>
  <c r="D352" i="2" s="1"/>
  <c r="A351" i="2"/>
  <c r="H351" i="2"/>
  <c r="C351" i="2"/>
  <c r="G351" i="2"/>
  <c r="C352" i="2" l="1"/>
  <c r="G352" i="2"/>
  <c r="E352" i="2"/>
  <c r="B353" i="2"/>
  <c r="E353" i="2" s="1"/>
  <c r="H352" i="2"/>
  <c r="A352" i="2"/>
  <c r="F352" i="2"/>
  <c r="H353" i="2" l="1"/>
  <c r="B354" i="2"/>
  <c r="D354" i="2" s="1"/>
  <c r="A353" i="2"/>
  <c r="F353" i="2"/>
  <c r="D353" i="2"/>
  <c r="G353" i="2"/>
  <c r="C353" i="2"/>
  <c r="B355" i="2" l="1"/>
  <c r="B356" i="2" s="1"/>
  <c r="C354" i="2"/>
  <c r="A354" i="2"/>
  <c r="E354" i="2"/>
  <c r="F354" i="2"/>
  <c r="G354" i="2"/>
  <c r="H354" i="2"/>
  <c r="C355" i="2" l="1"/>
  <c r="A355" i="2"/>
  <c r="H355" i="2"/>
  <c r="D355" i="2"/>
  <c r="G355" i="2"/>
  <c r="E355" i="2"/>
  <c r="F355" i="2"/>
  <c r="H356" i="2"/>
  <c r="D356" i="2"/>
  <c r="E356" i="2"/>
  <c r="C356" i="2"/>
  <c r="A356" i="2"/>
  <c r="G356" i="2"/>
  <c r="B357" i="2"/>
  <c r="F356" i="2"/>
  <c r="F357" i="2" l="1"/>
  <c r="D357" i="2"/>
  <c r="B358" i="2"/>
  <c r="A357" i="2"/>
  <c r="H357" i="2"/>
  <c r="C357" i="2"/>
  <c r="G357" i="2"/>
  <c r="E357" i="2"/>
  <c r="H358" i="2" l="1"/>
  <c r="D358" i="2"/>
  <c r="G358" i="2"/>
  <c r="C358" i="2"/>
  <c r="B359" i="2"/>
  <c r="E358" i="2"/>
  <c r="F358" i="2"/>
  <c r="A358" i="2"/>
  <c r="B360" i="2" l="1"/>
  <c r="H360" i="2" s="1"/>
  <c r="D359" i="2"/>
  <c r="H359" i="2"/>
  <c r="E359" i="2"/>
  <c r="F359" i="2"/>
  <c r="A359" i="2"/>
  <c r="G359" i="2"/>
  <c r="C359" i="2"/>
  <c r="B361" i="2" l="1"/>
  <c r="D361" i="2" s="1"/>
  <c r="F360" i="2"/>
  <c r="C360" i="2"/>
  <c r="G360" i="2"/>
  <c r="D360" i="2"/>
  <c r="A360" i="2"/>
  <c r="E360" i="2"/>
  <c r="C361" i="2" l="1"/>
  <c r="B362" i="2"/>
  <c r="F362" i="2" s="1"/>
  <c r="G361" i="2"/>
  <c r="F361" i="2"/>
  <c r="E361" i="2"/>
  <c r="A361" i="2"/>
  <c r="H361" i="2"/>
  <c r="B363" i="2" l="1"/>
  <c r="F363" i="2" s="1"/>
  <c r="G362" i="2"/>
  <c r="C362" i="2"/>
  <c r="E362" i="2"/>
  <c r="H362" i="2"/>
  <c r="D362" i="2"/>
  <c r="A362" i="2"/>
  <c r="A363" i="2" l="1"/>
  <c r="C363" i="2"/>
  <c r="D363" i="2"/>
  <c r="H363" i="2"/>
  <c r="G363" i="2"/>
  <c r="B364" i="2"/>
  <c r="D364" i="2" s="1"/>
  <c r="E363" i="2"/>
  <c r="A364" i="2" l="1"/>
  <c r="C364" i="2"/>
  <c r="E364" i="2"/>
  <c r="H364" i="2"/>
  <c r="F364" i="2"/>
  <c r="B365" i="2"/>
  <c r="D365" i="2" s="1"/>
  <c r="G364" i="2"/>
  <c r="A365" i="2" l="1"/>
  <c r="G365" i="2"/>
  <c r="E365" i="2"/>
  <c r="H365" i="2"/>
  <c r="B366" i="2"/>
  <c r="A366" i="2" s="1"/>
  <c r="C365" i="2"/>
  <c r="F365" i="2"/>
  <c r="C366" i="2" l="1"/>
  <c r="F366" i="2"/>
  <c r="H366" i="2"/>
  <c r="D366" i="2"/>
  <c r="E366" i="2"/>
  <c r="G366" i="2"/>
  <c r="B367" i="2"/>
  <c r="D367" i="2" s="1"/>
  <c r="B368" i="2" l="1"/>
  <c r="B369" i="2" s="1"/>
  <c r="G367" i="2"/>
  <c r="A367" i="2"/>
  <c r="E367" i="2"/>
  <c r="H367" i="2"/>
  <c r="C367" i="2"/>
  <c r="F367" i="2"/>
  <c r="E368" i="2" l="1"/>
  <c r="H368" i="2"/>
  <c r="A368" i="2"/>
  <c r="D368" i="2"/>
  <c r="F368" i="2"/>
  <c r="G368" i="2"/>
  <c r="C368" i="2"/>
  <c r="H369" i="2"/>
  <c r="D369" i="2"/>
  <c r="E369" i="2"/>
  <c r="F369" i="2"/>
  <c r="B370" i="2"/>
  <c r="C369" i="2"/>
  <c r="G369" i="2"/>
  <c r="A369" i="2"/>
  <c r="H370" i="2" l="1"/>
  <c r="D370" i="2"/>
  <c r="A370" i="2"/>
  <c r="G370" i="2"/>
  <c r="C370" i="2"/>
  <c r="F370" i="2"/>
  <c r="E370" i="2"/>
  <c r="B371" i="2"/>
  <c r="F371" i="2" l="1"/>
  <c r="D371" i="2"/>
  <c r="C371" i="2"/>
  <c r="A371" i="2"/>
  <c r="H371" i="2"/>
  <c r="E371" i="2"/>
  <c r="G371" i="2"/>
  <c r="B372" i="2"/>
  <c r="G372" i="2" l="1"/>
  <c r="D372" i="2"/>
  <c r="E372" i="2"/>
  <c r="F372" i="2"/>
  <c r="C372" i="2"/>
  <c r="H372" i="2"/>
  <c r="B373" i="2"/>
  <c r="A372" i="2"/>
  <c r="F373" i="2" l="1"/>
  <c r="D373" i="2"/>
  <c r="C373" i="2"/>
  <c r="B374" i="2"/>
  <c r="H373" i="2"/>
  <c r="A373" i="2"/>
  <c r="G373" i="2"/>
  <c r="E373" i="2"/>
  <c r="H374" i="2" l="1"/>
  <c r="D374" i="2"/>
  <c r="C374" i="2"/>
  <c r="G374" i="2"/>
  <c r="B375" i="2"/>
  <c r="F374" i="2"/>
  <c r="E374" i="2"/>
  <c r="A374" i="2"/>
  <c r="F375" i="2" l="1"/>
  <c r="D375" i="2"/>
  <c r="E375" i="2"/>
  <c r="A375" i="2"/>
  <c r="H375" i="2"/>
  <c r="G375" i="2"/>
  <c r="B376" i="2"/>
  <c r="C375" i="2"/>
  <c r="G376" i="2" l="1"/>
  <c r="D376" i="2"/>
  <c r="B377" i="2"/>
  <c r="E376" i="2"/>
  <c r="F376" i="2"/>
  <c r="A376" i="2"/>
  <c r="H376" i="2"/>
  <c r="C376" i="2"/>
  <c r="H377" i="2" l="1"/>
  <c r="D377" i="2"/>
  <c r="A377" i="2"/>
  <c r="F377" i="2"/>
  <c r="G377" i="2"/>
  <c r="B378" i="2"/>
  <c r="C377" i="2"/>
  <c r="E377" i="2"/>
  <c r="H378" i="2" l="1"/>
  <c r="D378" i="2"/>
  <c r="A378" i="2"/>
  <c r="B379" i="2"/>
  <c r="F378" i="2"/>
  <c r="G378" i="2"/>
  <c r="E378" i="2"/>
  <c r="C378" i="2"/>
  <c r="F379" i="2" l="1"/>
  <c r="D379" i="2"/>
  <c r="G379" i="2"/>
  <c r="E379" i="2"/>
  <c r="H379" i="2"/>
  <c r="C379" i="2"/>
  <c r="A379" i="2"/>
  <c r="B380" i="2"/>
  <c r="G380" i="2" l="1"/>
  <c r="D380" i="2"/>
  <c r="E380" i="2"/>
  <c r="F380" i="2"/>
  <c r="B381" i="2"/>
  <c r="C380" i="2"/>
  <c r="H380" i="2"/>
  <c r="A380" i="2"/>
  <c r="G381" i="2" l="1"/>
  <c r="D381" i="2"/>
  <c r="H381" i="2"/>
  <c r="E381" i="2"/>
  <c r="F381" i="2"/>
  <c r="C381" i="2"/>
  <c r="A381" i="2"/>
  <c r="B382" i="2"/>
  <c r="H382" i="2" l="1"/>
  <c r="D382" i="2"/>
  <c r="E382" i="2"/>
  <c r="A382" i="2"/>
  <c r="G382" i="2"/>
  <c r="B383" i="2"/>
  <c r="F382" i="2"/>
  <c r="C382" i="2"/>
  <c r="F383" i="2" l="1"/>
  <c r="D383" i="2"/>
  <c r="A383" i="2"/>
  <c r="H383" i="2"/>
  <c r="E383" i="2"/>
  <c r="B384" i="2"/>
  <c r="G383" i="2"/>
  <c r="C383" i="2"/>
  <c r="G384" i="2" l="1"/>
  <c r="D384" i="2"/>
  <c r="C384" i="2"/>
  <c r="F384" i="2"/>
  <c r="E384" i="2"/>
  <c r="H384" i="2"/>
  <c r="A384" i="2"/>
</calcChain>
</file>

<file path=xl/sharedStrings.xml><?xml version="1.0" encoding="utf-8"?>
<sst xmlns="http://schemas.openxmlformats.org/spreadsheetml/2006/main" count="3896" uniqueCount="2129">
  <si>
    <t>type</t>
  </si>
  <si>
    <t>name</t>
  </si>
  <si>
    <t>constraint</t>
  </si>
  <si>
    <t>required</t>
  </si>
  <si>
    <t>relevant</t>
  </si>
  <si>
    <t>calculation</t>
  </si>
  <si>
    <t>appearance</t>
  </si>
  <si>
    <t>today</t>
  </si>
  <si>
    <t>start</t>
  </si>
  <si>
    <t>end</t>
  </si>
  <si>
    <t>deviceid</t>
  </si>
  <si>
    <t>calculate</t>
  </si>
  <si>
    <t>begin group</t>
  </si>
  <si>
    <t>integer</t>
  </si>
  <si>
    <t>.&gt;0</t>
  </si>
  <si>
    <t>Cannot enter a negative number!</t>
  </si>
  <si>
    <t>yes</t>
  </si>
  <si>
    <t>text</t>
  </si>
  <si>
    <t>I4</t>
  </si>
  <si>
    <t>end group</t>
  </si>
  <si>
    <t>select_one y_n</t>
  </si>
  <si>
    <t>${I5} = '1'</t>
  </si>
  <si>
    <t>time</t>
  </si>
  <si>
    <t>I7</t>
  </si>
  <si>
    <t>list name</t>
  </si>
  <si>
    <t>title</t>
  </si>
  <si>
    <t>form_id</t>
  </si>
  <si>
    <t>instance_name</t>
  </si>
  <si>
    <t>y_n</t>
  </si>
  <si>
    <t>Yes</t>
  </si>
  <si>
    <t>No</t>
  </si>
  <si>
    <t>lang</t>
  </si>
  <si>
    <t>English</t>
  </si>
  <si>
    <t>French</t>
  </si>
  <si>
    <t>Spanish</t>
  </si>
  <si>
    <t>Arabic</t>
  </si>
  <si>
    <t>m_f</t>
  </si>
  <si>
    <t>Male</t>
  </si>
  <si>
    <t>Female</t>
  </si>
  <si>
    <t>edu</t>
  </si>
  <si>
    <t>No formal schooling</t>
  </si>
  <si>
    <t>Post graduate degree</t>
  </si>
  <si>
    <t>Refused</t>
  </si>
  <si>
    <t>ethnic</t>
  </si>
  <si>
    <t>marital</t>
  </si>
  <si>
    <t>Never married</t>
  </si>
  <si>
    <t>Currently married</t>
  </si>
  <si>
    <t>Separated</t>
  </si>
  <si>
    <t>Divorced</t>
  </si>
  <si>
    <t>Widowed</t>
  </si>
  <si>
    <t>Cohabitating</t>
  </si>
  <si>
    <t>work</t>
  </si>
  <si>
    <t>Government employee</t>
  </si>
  <si>
    <t>Non-government employee</t>
  </si>
  <si>
    <t>pid</t>
  </si>
  <si>
    <t>Self-employed</t>
  </si>
  <si>
    <t>Non-paid</t>
  </si>
  <si>
    <t>pulldata('STEPS','member_id','hhid_key','1')</t>
  </si>
  <si>
    <t>Student</t>
  </si>
  <si>
    <t>Homemaker</t>
  </si>
  <si>
    <t>Retired</t>
  </si>
  <si>
    <t>Unemployed (able to work)</t>
  </si>
  <si>
    <t>Unemployed (unable to work)</t>
  </si>
  <si>
    <t>select_one m_f</t>
  </si>
  <si>
    <t>C1</t>
  </si>
  <si>
    <t>Observe only, do not ask.</t>
  </si>
  <si>
    <t>pulldata('STEPS','gender','hhid_key','1')</t>
  </si>
  <si>
    <t>field-list</t>
  </si>
  <si>
    <t>Don't know</t>
  </si>
  <si>
    <t>week</t>
  </si>
  <si>
    <t>Week</t>
  </si>
  <si>
    <t>month</t>
  </si>
  <si>
    <t>Month</t>
  </si>
  <si>
    <t>year</t>
  </si>
  <si>
    <t>Year</t>
  </si>
  <si>
    <t>C3</t>
  </si>
  <si>
    <t>int(pulldata('STEPS','age','hhid_key','1'))</t>
  </si>
  <si>
    <t>note</t>
  </si>
  <si>
    <t>C4</t>
  </si>
  <si>
    <t>select_one edu</t>
  </si>
  <si>
    <t>C5</t>
  </si>
  <si>
    <t>select_one ethnic</t>
  </si>
  <si>
    <t>quin</t>
  </si>
  <si>
    <t>C6</t>
  </si>
  <si>
    <t>select_one marital</t>
  </si>
  <si>
    <t>C7</t>
  </si>
  <si>
    <t>select_one work</t>
  </si>
  <si>
    <t>C8</t>
  </si>
  <si>
    <t>Don't Know</t>
  </si>
  <si>
    <t>time2</t>
  </si>
  <si>
    <t>years</t>
  </si>
  <si>
    <t>Years</t>
  </si>
  <si>
    <t>C9</t>
  </si>
  <si>
    <t>months</t>
  </si>
  <si>
    <t>Months</t>
  </si>
  <si>
    <t>weeks</t>
  </si>
  <si>
    <t>Weeks</t>
  </si>
  <si>
    <t>minimal</t>
  </si>
  <si>
    <t>C10grp</t>
  </si>
  <si>
    <t>dk</t>
  </si>
  <si>
    <t>${C9} != '77' and ${C9} != '88'</t>
  </si>
  <si>
    <t>C10</t>
  </si>
  <si>
    <t>Leave blank and select “Refused” below if refused or "Don't know" if respondent doesn't know.</t>
  </si>
  <si>
    <t>select_one time</t>
  </si>
  <si>
    <t>C10type</t>
  </si>
  <si>
    <t>Please select whether average earnings are by week, month, or year, or whether respondent refused to answer or doesn't know.</t>
  </si>
  <si>
    <t>No visit during the past 12 months</t>
  </si>
  <si>
    <t>yn_dk</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</si>
  <si>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</si>
  <si>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</si>
  <si>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</si>
  <si>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</si>
  <si>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</si>
  <si>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</si>
  <si>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</si>
  <si>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</si>
  <si>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</si>
  <si>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</si>
  <si>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</si>
  <si>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</si>
  <si>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</si>
  <si>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</si>
  <si>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select_one quin</t>
  </si>
  <si>
    <t>C11</t>
  </si>
  <si>
    <t>time4</t>
  </si>
  <si>
    <t>Yes, more than monthly</t>
  </si>
  <si>
    <t>READ OPTIONS</t>
  </si>
  <si>
    <t>Yes, monthly</t>
  </si>
  <si>
    <t>Yes, several times but less than monthly</t>
  </si>
  <si>
    <t xml:space="preserve">Yes, once or twice </t>
  </si>
  <si>
    <t>likert</t>
  </si>
  <si>
    <t>Always</t>
  </si>
  <si>
    <t>Often</t>
  </si>
  <si>
    <t>Sometimes</t>
  </si>
  <si>
    <t>Rarely</t>
  </si>
  <si>
    <t>likert2</t>
  </si>
  <si>
    <t>Far too much</t>
  </si>
  <si>
    <t>note1</t>
  </si>
  <si>
    <t>Too much</t>
  </si>
  <si>
    <t>Now I am going to ask you some questions about tobacco use.</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</si>
  <si>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</si>
  <si>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</si>
  <si>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</si>
  <si>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</si>
  <si>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</si>
  <si>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</si>
  <si>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</si>
  <si>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</si>
  <si>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</si>
  <si>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</si>
  <si>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</si>
  <si>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</si>
  <si>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</si>
  <si>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</si>
  <si>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yndk</t>
  </si>
  <si>
    <t>T4</t>
  </si>
  <si>
    <t>food</t>
  </si>
  <si>
    <t>Vegetable oil</t>
  </si>
  <si>
    <t>select_one time2</t>
  </si>
  <si>
    <t>T4type</t>
  </si>
  <si>
    <t>Please select whether answer is in years, months, or weeks, or whether respondent doesn't know.</t>
  </si>
  <si>
    <t>Margarine</t>
  </si>
  <si>
    <t>Other</t>
  </si>
  <si>
    <t>None in particular</t>
  </si>
  <si>
    <t>None used</t>
  </si>
  <si>
    <t>cuff</t>
  </si>
  <si>
    <t>Small</t>
  </si>
  <si>
    <t>Medium</t>
  </si>
  <si>
    <t>Large</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</si>
  <si>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</si>
  <si>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</si>
  <si>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</si>
  <si>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</si>
  <si>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</si>
  <si>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</si>
  <si>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</si>
  <si>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</si>
  <si>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</si>
  <si>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</si>
  <si>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</si>
  <si>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</si>
  <si>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</si>
  <si>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</si>
  <si>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</si>
  <si>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</si>
  <si>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</si>
  <si>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</si>
  <si>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</si>
  <si>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</si>
  <si>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T7</t>
  </si>
  <si>
    <t>T8</t>
  </si>
  <si>
    <t>${T1} = '2'</t>
  </si>
  <si>
    <t>T9</t>
  </si>
  <si>
    <t>${T2} = '2' or ${T8} = '1'</t>
  </si>
  <si>
    <t>T10</t>
  </si>
  <si>
    <t>T11grp</t>
  </si>
  <si>
    <t>${T1} = '2' and ${T8} = '1' and ${T10} = '77'</t>
  </si>
  <si>
    <t>T11</t>
  </si>
  <si>
    <t>T11type</t>
  </si>
  <si>
    <t>T12</t>
  </si>
  <si>
    <t>T13</t>
  </si>
  <si>
    <t>${T12} = '1'</t>
  </si>
  <si>
    <t>T14a</t>
  </si>
  <si>
    <t>${T13} = '1'</t>
  </si>
  <si>
    <t>T14aw</t>
  </si>
  <si>
    <t>${T13} = '2' or ${T14a} = '0'</t>
  </si>
  <si>
    <t>T14b</t>
  </si>
  <si>
    <t>T14bw</t>
  </si>
  <si>
    <t>${T13} = '2' or ${T14b} = '0'</t>
  </si>
  <si>
    <t>T14c</t>
  </si>
  <si>
    <t>T14cw</t>
  </si>
  <si>
    <t>${T13} = '2' or ${T14c} = '0'</t>
  </si>
  <si>
    <t>T14d</t>
  </si>
  <si>
    <t>T14dw</t>
  </si>
  <si>
    <t>${T13} = '2' or ${T14d} = '0'</t>
  </si>
  <si>
    <t>T14other</t>
  </si>
  <si>
    <t>T14e</t>
  </si>
  <si>
    <t>T14ew</t>
  </si>
  <si>
    <t>T15</t>
  </si>
  <si>
    <t>${T12} = '2'</t>
  </si>
  <si>
    <t>T16</t>
  </si>
  <si>
    <t>${T13} = '2' or ${T15} = '1'</t>
  </si>
  <si>
    <t>T17</t>
  </si>
  <si>
    <t>select_one yn_dk</t>
  </si>
  <si>
    <t>T18</t>
  </si>
  <si>
    <t>note2</t>
  </si>
  <si>
    <t>The next questions ask about the consumption of alcohol.</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</si>
  <si>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</si>
  <si>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</si>
  <si>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</si>
  <si>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</si>
  <si>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</si>
  <si>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</si>
  <si>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</si>
  <si>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</si>
  <si>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</si>
  <si>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</si>
  <si>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</si>
  <si>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</si>
  <si>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</si>
  <si>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</si>
  <si>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</si>
  <si>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</si>
  <si>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</si>
  <si>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</si>
  <si>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</si>
  <si>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</si>
  <si>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</si>
  <si>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</si>
  <si>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I have just asked you about your consumption of alcohol during the past 7 days.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</si>
  <si>
    <t>A11</t>
  </si>
  <si>
    <t>A12a</t>
  </si>
  <si>
    <t>${A11} = '1'</t>
  </si>
  <si>
    <t>A12b</t>
  </si>
  <si>
    <t>A12c</t>
  </si>
  <si>
    <t>A12d</t>
  </si>
  <si>
    <t>A12e</t>
  </si>
  <si>
    <t>select_one time3</t>
  </si>
  <si>
    <t>A13</t>
  </si>
  <si>
    <t>A15</t>
  </si>
  <si>
    <t>note4</t>
  </si>
  <si>
    <t>The next questions ask about the fruits and vegetables that you usually eat. I have a nutrition card here that shows you some examples of local fruits and vegetables. Each picture represents the size of a serving. As you answer these questions please think of a typical week in the last year.</t>
  </si>
  <si>
    <t>D1</t>
  </si>
  <si>
    <t>D2</t>
  </si>
  <si>
    <t>D3</t>
  </si>
  <si>
    <t>D4</t>
  </si>
  <si>
    <t>dietary_salt</t>
  </si>
  <si>
    <t>Dietary Salt</t>
  </si>
  <si>
    <t>note5</t>
  </si>
  <si>
    <t>select_one likert</t>
  </si>
  <si>
    <t>D5</t>
  </si>
  <si>
    <t>D6</t>
  </si>
  <si>
    <t>D7</t>
  </si>
  <si>
    <t>select_one likert2</t>
  </si>
  <si>
    <t>D8</t>
  </si>
  <si>
    <t>select_one imp</t>
  </si>
  <si>
    <t>D9</t>
  </si>
  <si>
    <t>select_one yndk</t>
  </si>
  <si>
    <t>D10</t>
  </si>
  <si>
    <t>D11a</t>
  </si>
  <si>
    <t>D11b</t>
  </si>
  <si>
    <t>D11c</t>
  </si>
  <si>
    <t>D11d</t>
  </si>
  <si>
    <t>D11e</t>
  </si>
  <si>
    <t>D11f</t>
  </si>
  <si>
    <t>D11other</t>
  </si>
  <si>
    <t>${D11f} = '1'</t>
  </si>
  <si>
    <t>note6</t>
  </si>
  <si>
    <t>The next questions ask about the oil or fat that is most often used for meal preparation in your household, and about meals that you eat outside a home.</t>
  </si>
  <si>
    <t>select_one food</t>
  </si>
  <si>
    <t>D12</t>
  </si>
  <si>
    <t>D12other</t>
  </si>
  <si>
    <t>${D12} = '5'</t>
  </si>
  <si>
    <t>D13</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</si>
  <si>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[Insert other examples if needed].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</si>
  <si>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P1</t>
  </si>
  <si>
    <t>P2</t>
  </si>
  <si>
    <t>${P1} = '1'</t>
  </si>
  <si>
    <t>P4</t>
  </si>
  <si>
    <t>P5</t>
  </si>
  <si>
    <t>${P4} = '1'</t>
  </si>
  <si>
    <t>note7</t>
  </si>
  <si>
    <t>P7</t>
  </si>
  <si>
    <t>P8</t>
  </si>
  <si>
    <t>${P7} = '1'</t>
  </si>
  <si>
    <t>note8</t>
  </si>
  <si>
    <t>P10</t>
  </si>
  <si>
    <t>P11</t>
  </si>
  <si>
    <t>${P10} = '1'</t>
  </si>
  <si>
    <t>P13</t>
  </si>
  <si>
    <t>P14</t>
  </si>
  <si>
    <t>${P13} = '1'</t>
  </si>
  <si>
    <t>note9</t>
  </si>
  <si>
    <t>The following question is about sitting or reclining at work, at home, getting to and from places, or with friends including time spent sitting at a desk, sitting with friends, traveling in car, bus, train, reading, playing cards or watching television, but do not include time spent sleeping.</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</si>
  <si>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</si>
  <si>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</si>
  <si>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</si>
  <si>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</si>
  <si>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</si>
  <si>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</si>
  <si>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</si>
  <si>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</si>
  <si>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</si>
  <si>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</si>
  <si>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</si>
  <si>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</si>
  <si>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</si>
  <si>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</si>
  <si>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</si>
  <si>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</si>
  <si>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</si>
  <si>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</si>
  <si>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</si>
  <si>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</si>
  <si>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</si>
  <si>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</si>
  <si>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</si>
  <si>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</si>
  <si>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</si>
  <si>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</si>
  <si>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</si>
  <si>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</si>
  <si>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</si>
  <si>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</si>
  <si>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</si>
  <si>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</si>
  <si>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</si>
  <si>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</si>
  <si>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</si>
  <si>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</si>
  <si>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The next question asks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t>
  </si>
  <si>
    <t>CX1</t>
  </si>
  <si>
    <t>step2_physical_measurements</t>
  </si>
  <si>
    <t>Step 2: Physical Measurements</t>
  </si>
  <si>
    <t>M1</t>
  </si>
  <si>
    <t>M2</t>
  </si>
  <si>
    <t>select_one cuff</t>
  </si>
  <si>
    <t>M3</t>
  </si>
  <si>
    <t>M4grp</t>
  </si>
  <si>
    <t>Reading 1</t>
  </si>
  <si>
    <t>M4a</t>
  </si>
  <si>
    <t>M4b</t>
  </si>
  <si>
    <t>M5grp</t>
  </si>
  <si>
    <t>Reading 2</t>
  </si>
  <si>
    <t>M5a</t>
  </si>
  <si>
    <t>M5b</t>
  </si>
  <si>
    <t>M6grp</t>
  </si>
  <si>
    <t>Reading 3</t>
  </si>
  <si>
    <t>M6a</t>
  </si>
  <si>
    <t>M6b</t>
  </si>
  <si>
    <t>M7</t>
  </si>
  <si>
    <t>M8</t>
  </si>
  <si>
    <t>M9</t>
  </si>
  <si>
    <t>M10a</t>
  </si>
  <si>
    <t>M10b</t>
  </si>
  <si>
    <t>decimal</t>
  </si>
  <si>
    <t>M11</t>
  </si>
  <si>
    <t>M12</t>
  </si>
  <si>
    <t>M13</t>
  </si>
  <si>
    <t>M14</t>
  </si>
  <si>
    <t>M15</t>
  </si>
  <si>
    <t>M16a</t>
  </si>
  <si>
    <t>M16b</t>
  </si>
  <si>
    <t>M16c</t>
  </si>
  <si>
    <t>pulldata('STEPS','form_name','hhid_key','1')</t>
  </si>
  <si>
    <t>${T2} = '2' or ${T5f} = '0'</t>
  </si>
  <si>
    <t>(${T5f} &gt; '0' and ${T5f} &lt;='50' ) or (${T5fw} &gt; '0' and ${T5fw} &lt;='350' )</t>
  </si>
  <si>
    <t>label::English</t>
  </si>
  <si>
    <t>Step 1</t>
  </si>
  <si>
    <t>step1</t>
  </si>
  <si>
    <t>demographics</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</si>
  <si>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</si>
  <si>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</si>
  <si>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</si>
  <si>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</si>
  <si>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</si>
  <si>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</si>
  <si>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</si>
  <si>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</si>
  <si>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</si>
  <si>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</si>
  <si>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</si>
  <si>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</si>
  <si>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</si>
  <si>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</si>
  <si>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</si>
  <si>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</si>
  <si>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</si>
  <si>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</si>
  <si>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cervical_cancer_screening</t>
  </si>
  <si>
    <t>Cervical Cancer Screening (for women only)</t>
  </si>
  <si>
    <t>History of Raised Total Cholesterol</t>
  </si>
  <si>
    <t>((selected(., 'week') or selected(., 'month') or selected(., 'year')) and ${C10} != '') or ((selected(., '88') or  selected(., '77'))and ${C10} = '')</t>
  </si>
  <si>
    <t>selected(${C10type}, '88') or selected(${C10type}, '77') or ${C9} = '77' or ${C9} = '88'</t>
  </si>
  <si>
    <t xml:space="preserve">${T1} = '2' and ${T8} = '1' </t>
  </si>
  <si>
    <t>Waist</t>
  </si>
  <si>
    <t>waist</t>
  </si>
  <si>
    <t>Height and Weight</t>
  </si>
  <si>
    <t>height_weight</t>
  </si>
  <si>
    <t>Blood Pressure</t>
  </si>
  <si>
    <t>blood_pressure</t>
  </si>
  <si>
    <t>hip_circum</t>
  </si>
  <si>
    <t>Hip Circumference</t>
  </si>
  <si>
    <t>Number of days must be between 1 and 7.</t>
  </si>
  <si>
    <t>Number of meals cannot be greater than 30.</t>
  </si>
  <si>
    <t>Please enter a number between 0 and 30.</t>
  </si>
  <si>
    <t>pa_vig_work_show_card</t>
  </si>
  <si>
    <t>(.&gt;=0 and .&lt;=7) or .=77</t>
  </si>
  <si>
    <t xml:space="preserve">${D3} != '0' and ${D3} != '77' </t>
  </si>
  <si>
    <t xml:space="preserve">${D1} != '0' and ${D1} != '77' </t>
  </si>
  <si>
    <t>(.&gt;=0 and .&lt;=30) or .=77</t>
  </si>
  <si>
    <t>media::image::English</t>
  </si>
  <si>
    <t>pa_mod_work_show_card</t>
  </si>
  <si>
    <t>pa_vig_leis_show_card</t>
  </si>
  <si>
    <t>pa_mod_leis_show_card</t>
  </si>
  <si>
    <t>(${T14e} &gt; '0' and ${T14e} &lt;='50' ) or (${T14ew} &gt; '0' and ${T14ew} &lt;='350' )</t>
  </si>
  <si>
    <t>${T13} = '2' or ${T14e} = '0'</t>
  </si>
  <si>
    <t>day</t>
  </si>
  <si>
    <t>C2a</t>
  </si>
  <si>
    <t>C2b</t>
  </si>
  <si>
    <t>C2c</t>
  </si>
  <si>
    <t xml:space="preserve"> ${C2a}='77'</t>
  </si>
  <si>
    <t>Step2Chk</t>
  </si>
  <si>
    <t>Has participant agreed to participate in Step 2 (physical measures)?</t>
  </si>
  <si>
    <t>${I5} = '1' and ${Step2Chk}='1'</t>
  </si>
  <si>
    <t>Please select whether answer is in years, months, or weeks, or or select don't know if respondent doesn't know.</t>
  </si>
  <si>
    <t>Leave blank if not known; otherwise, answer must be between 1 and 61 for Years, 1 to 11 for Months, or 1 to 30 for Weeks.</t>
  </si>
  <si>
    <t>(${T4type} = 'weeks' and ${T4} &gt; 0 and ${T4} &lt;= 30) or (${T4type} = 'months' and ${T4} &gt; 0 and ${T4} &lt;= 11) or (${T4type} = 'years' and ${T4} &gt; 0 and ${T4} &lt;=61) or (${T4type} = '77' and ${T4} = '')</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</si>
  <si>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</si>
  <si>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</si>
  <si>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</si>
  <si>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</si>
  <si>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</si>
  <si>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</si>
  <si>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</si>
  <si>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</si>
  <si>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</si>
  <si>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</si>
  <si>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</si>
  <si>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</si>
  <si>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</si>
  <si>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</si>
  <si>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</si>
  <si>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</si>
  <si>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cigars, cheroots, or cigarillos daily.</t>
  </si>
  <si>
    <t>Enter '777' if not known OR enter '0' if respondent does not smoke cigars, cheroots, or cigarillos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</si>
  <si>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</si>
  <si>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</si>
  <si>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</si>
  <si>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</si>
  <si>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</si>
  <si>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</si>
  <si>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 if not known OR enter '0' if respondent does not use snuff, by mouth, daily.</t>
  </si>
  <si>
    <t>Enter '77' if not known OR enter '0' if respondent does not use snuff, by nose, daily.</t>
  </si>
  <si>
    <t>Enter '77' if not known OR enter '0' if respondent does not use chewing tobacco daily.</t>
  </si>
  <si>
    <t>Enter '77' if not known OR enter '0' if respondent does not use betel or quid daily.</t>
  </si>
  <si>
    <t>Enter '777' if not known OR enter '0' if respondent does not use snuff, by mouth, weekly.</t>
  </si>
  <si>
    <t>Enter '777' if not known OR enter '0' if respondent does not use snuff, by nose, weekly.</t>
  </si>
  <si>
    <t>Enter '777' if not known OR enter '0' if respondent does not use chewing tobacco weekly.</t>
  </si>
  <si>
    <t>Enter '777' if not known OR enter '0' if respondent does not use betel or quid weekly.</t>
  </si>
  <si>
    <t>Enter '777' if not known OR enter '0' if respondent does not smoke manufactured cigarettes weekly.</t>
  </si>
  <si>
    <t>Enter '77' if not known OR enter '0' if respondent does not use other type of tobacco daily.</t>
  </si>
  <si>
    <t>Enter '777' if not known OR enter '0' if respondent does not use other type of tobacco weekly.</t>
  </si>
  <si>
    <t>(.&gt;=1 and .&lt;=20) or .=77</t>
  </si>
  <si>
    <t>Days of the week must be between 0 and 7.</t>
  </si>
  <si>
    <t xml:space="preserve">Number of servings must be between 1 and 20. </t>
  </si>
  <si>
    <t>Height must be between 100 and 270cm.</t>
  </si>
  <si>
    <t>Weight must be between 20 and 350kg.</t>
  </si>
  <si>
    <t>Waist circumference must be between 30 and 200cm.</t>
  </si>
  <si>
    <t>Hip circumference must be between 45 and 300cm.</t>
  </si>
  <si>
    <t>(.&gt;=40 and .&lt;=300) or .=888</t>
  </si>
  <si>
    <t>(.&gt;=30 and .&lt;=200 and .&lt;${M5a}) or .=888</t>
  </si>
  <si>
    <t>(.&gt;=30 and .&lt;=200 and .&lt;${M6a}) or .=888</t>
  </si>
  <si>
    <t xml:space="preserve">Number must be between 1 and 50.  </t>
  </si>
  <si>
    <t>Number must be between 0 and 50.</t>
  </si>
  <si>
    <t>Enter '0' if the participant did not consume any of this type of alcohol.
Enter '77' if not known.</t>
  </si>
  <si>
    <t>Diastolic blood pressure must be between 30 and 200mmHg. Diastolic blood pressure cannot be greater than systolic blood pressure.</t>
  </si>
  <si>
    <t xml:space="preserve">Systolic blood pressure must be between 40 and 300mmHg. </t>
  </si>
  <si>
    <t>Heart rate cannot be less than 30bpm or more than 200bpm. Enter '888' in all 3 fields if refused.</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</si>
  <si>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</si>
  <si>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</si>
  <si>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</si>
  <si>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</si>
  <si>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</si>
  <si>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</si>
  <si>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</si>
  <si>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minutes</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</si>
  <si>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</si>
  <si>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</si>
  <si>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</si>
  <si>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</si>
  <si>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</si>
  <si>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</si>
  <si>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</si>
  <si>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</si>
  <si>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</si>
  <si>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</si>
  <si>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</si>
  <si>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</si>
  <si>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</si>
  <si>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</si>
  <si>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</si>
  <si>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</si>
  <si>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</si>
  <si>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</si>
  <si>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</si>
  <si>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</si>
  <si>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</si>
  <si>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</si>
  <si>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</si>
  <si>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ID must be a positive number.</t>
  </si>
  <si>
    <t xml:space="preserve">Number must be between 0 and 50. </t>
  </si>
  <si>
    <t xml:space="preserve">Number must be between 0 and 350. </t>
  </si>
  <si>
    <t xml:space="preserve">(.&gt;=0 and .&lt;=59 and ${P16a}&gt;=0 and ${P16a}&lt;16) or (.=77 and ${P16a}=77) or (.=0 and ${P16a}=16)
</t>
  </si>
  <si>
    <t>pid_note</t>
  </si>
  <si>
    <t>PID: ${pid}</t>
  </si>
  <si>
    <t>hh_size</t>
  </si>
  <si>
    <t>pulldata('STEPS','hh_size','hhid_key','1')</t>
  </si>
  <si>
    <t>hh_size_note</t>
  </si>
  <si>
    <t>Household size: ${hh_size}</t>
  </si>
  <si>
    <t>subscriberid</t>
  </si>
  <si>
    <t>PA vigorous leisure show card</t>
  </si>
  <si>
    <t>PA moderate leisure show card</t>
  </si>
  <si>
    <t>PA moderate work show card</t>
  </si>
  <si>
    <t>PA vigorous work show card</t>
  </si>
  <si>
    <t>smoked_tb_showcard</t>
  </si>
  <si>
    <t>Smoked tobacco products</t>
  </si>
  <si>
    <t>T12grp</t>
  </si>
  <si>
    <t>smokeless_tb_showcard</t>
  </si>
  <si>
    <t>Smokeless tobacco products</t>
  </si>
  <si>
    <t>P1grp</t>
  </si>
  <si>
    <t>P4grp</t>
  </si>
  <si>
    <t>P10grp</t>
  </si>
  <si>
    <t>P13grp</t>
  </si>
  <si>
    <t>T1grp</t>
  </si>
  <si>
    <t>Enter '77' if not known and '88' for refused.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</si>
  <si>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</si>
  <si>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</si>
  <si>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</si>
  <si>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</si>
  <si>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</si>
  <si>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</si>
  <si>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</si>
  <si>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</si>
  <si>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</si>
  <si>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</si>
  <si>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</si>
  <si>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</si>
  <si>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</si>
  <si>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</si>
  <si>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</si>
  <si>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</si>
  <si>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</si>
  <si>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</si>
  <si>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</si>
  <si>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</si>
  <si>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</si>
  <si>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</si>
  <si>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</si>
  <si>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</si>
  <si>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</si>
  <si>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</si>
  <si>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</si>
  <si>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</si>
  <si>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</si>
  <si>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</si>
  <si>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</si>
  <si>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</si>
  <si>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</si>
  <si>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</si>
  <si>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77</t>
  </si>
  <si>
    <t>select_one time_mm</t>
  </si>
  <si>
    <t>select_one time_yyyy</t>
  </si>
  <si>
    <t>C2grp</t>
  </si>
  <si>
    <t>&lt;/C2grp&gt;</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</si>
  <si>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</si>
  <si>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</si>
  <si>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</si>
  <si>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</si>
  <si>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</si>
  <si>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</si>
  <si>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</si>
  <si>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</si>
  <si>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</si>
  <si>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</si>
  <si>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</si>
  <si>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</si>
  <si>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</si>
  <si>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</si>
  <si>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</si>
  <si>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</si>
  <si>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</si>
  <si>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Date of birth</t>
  </si>
  <si>
    <t>Age must be within the age range of the survey.</t>
  </si>
  <si>
    <t>(.&gt;=1 and .&lt;=12 and ${C2a}!=77) or (.=77 and ${C2a}=77)</t>
  </si>
  <si>
    <t>(.&gt;=${hh_size} and .&lt;=30) or .=77 or .=88</t>
  </si>
  <si>
    <t>Number of people aged 18 years cannot be less than the number of people recorded during participant selection or bigger than 30.</t>
  </si>
  <si>
    <t>pid_hhsize</t>
  </si>
  <si>
    <t>C2: What is your date of birth?</t>
  </si>
  <si>
    <t>C1. Sex</t>
  </si>
  <si>
    <t>C3. How old are you?</t>
  </si>
  <si>
    <t>C4. In total, how many years have you spent at school and in full-time study (excluding pre-school)?</t>
  </si>
  <si>
    <t>C5. What is the highest level of education you have completed?</t>
  </si>
  <si>
    <t>C6. What is your ethnic background?</t>
  </si>
  <si>
    <t>C7. What is your marital status?</t>
  </si>
  <si>
    <t>C8. Which of the following best describes your main work status over the past 12 months?</t>
  </si>
  <si>
    <t>C9. How many people older than 18 years, including yourself, live in your household?</t>
  </si>
  <si>
    <t>C11. If you don’t know the amount, can you give an estimate of the annual household income if I read some options to you? Is it …</t>
  </si>
  <si>
    <t>T1. Do you currently smoke any tobacco products, such as cigarettes, cigars or pipes?</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</si>
  <si>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</si>
  <si>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</si>
  <si>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</si>
  <si>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</si>
  <si>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</si>
  <si>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</si>
  <si>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</si>
  <si>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T5c. On average, how many pipes full of tobacco do you smoke each day?</t>
  </si>
  <si>
    <t>T5cw. On average, how many pipes full of tobacco do you smoke each week?</t>
  </si>
  <si>
    <t>T5d. On average, how many cigars, cheroots, or cigarillos do you smoke each day?</t>
  </si>
  <si>
    <t>T5dw. On average, how many cigars, cheroots, or cigarillos do you smoke each week?</t>
  </si>
  <si>
    <t>T5e. On average, how many Shisha sessions do you smoke each day?</t>
  </si>
  <si>
    <t>T5ew. On average, how many Shisha sessions do you smoke each week?</t>
  </si>
  <si>
    <t>T5f. On average, how many other tobacco products do you smoke each day?</t>
  </si>
  <si>
    <t>T5fw. On average, how many other tobacco products do you smoke each week?</t>
  </si>
  <si>
    <t>T5other. Please specify other type of tobacco smoked</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</si>
  <si>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</si>
  <si>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</si>
  <si>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</si>
  <si>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</si>
  <si>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</si>
  <si>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</si>
  <si>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T12. Do you currently use any smokeless tobacco products such as [snuff, chewing tobacco, betel]? </t>
  </si>
  <si>
    <t xml:space="preserve">T13. Do you currently use smokeless tobacco products daily? </t>
  </si>
  <si>
    <t>T14a. On average, how many times a day do you use snuff, by mouth?</t>
  </si>
  <si>
    <t>T14aw. On average, how many times a week do you use snuff, by mouth?</t>
  </si>
  <si>
    <t>T14b. On average, how many times a day do you use snuff, by nose?</t>
  </si>
  <si>
    <t>T14bw. On average, how many times a week do you use snuff, by nose?</t>
  </si>
  <si>
    <t>T14c. On average, how many times a day do you use chewing tobacco?</t>
  </si>
  <si>
    <t>T14cw. On average, how many times a week do you use chewing tobacco?</t>
  </si>
  <si>
    <t>T14d. On average, how many times a day do you use betel or quid?</t>
  </si>
  <si>
    <t>T14dw. On average, how many times a week do you use betel or quid?</t>
  </si>
  <si>
    <t>T14e. On average, how many times a day do you use any other smokeless tobacco product?</t>
  </si>
  <si>
    <t>T14ew. On average, how many times a week do you use any other smokeless tobacco product?</t>
  </si>
  <si>
    <t>T14other. Please specify other type of tobacco used</t>
  </si>
  <si>
    <t>T15. In the past, did you ever use smokeless tobacco products such as [snuff, chewing tobacco, or betel]?</t>
  </si>
  <si>
    <t>T16. In the past, did you ever use smokeless tobacco products such as [snuff, chewing tobacco, or betel] daily?</t>
  </si>
  <si>
    <t>T17. During the past 30 days, did someone smoke in your home?</t>
  </si>
  <si>
    <t>T18. During the past 30 days, did someone smoke in closed areas in your workplace (in the building, in a work area or a specific office)?</t>
  </si>
  <si>
    <t>(.&gt;=1945 and .&lt;=2015 and ${C2a}!=77 and ${C2b}!=77) or (.=7777 and ${C2a}=77 and ${C2b}=77)</t>
  </si>
  <si>
    <t>Age must be at least 8 and no more than the upper age limit of the survey.</t>
  </si>
  <si>
    <t>alcweek</t>
  </si>
  <si>
    <t>Last week</t>
  </si>
  <si>
    <t>Monday</t>
  </si>
  <si>
    <t>Tuesday</t>
  </si>
  <si>
    <t>Wednesday</t>
  </si>
  <si>
    <t>Thursday</t>
  </si>
  <si>
    <t>Friday</t>
  </si>
  <si>
    <t>Saturday</t>
  </si>
  <si>
    <t>Sunday</t>
  </si>
  <si>
    <t>note999</t>
  </si>
  <si>
    <t>(.&gt;=8 and .&lt;=${maxage}) or .=77</t>
  </si>
  <si>
    <t>Enter '0' if participant did not drink on a specific day.  
Enter '77' if not known.</t>
  </si>
  <si>
    <t>A10: During each of the past 7 days, how many standard drinks did you have each day?</t>
  </si>
  <si>
    <t>A2. Have you consumed any alcohol within the past 12 months?</t>
  </si>
  <si>
    <t>A3. Have you stopped drinking due to health reasons, such as a negative impact on your health or on the advice of your doctor or other health worker?</t>
  </si>
  <si>
    <t>A4. During the past 12 months, how frequently have you had at least one standard alcoholic drink?</t>
  </si>
  <si>
    <t>A5. Have you consumed any alcohol within the past 30 days?</t>
  </si>
  <si>
    <t>A6. During the past 30 days, on how many occasions did you have at least one standard alcoholic drink?</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</si>
  <si>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</si>
  <si>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</si>
  <si>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</si>
  <si>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A11. During the past 7 days, did you consume any homebrewed alcohol, any alcohol brought over the border/from another country, any alcohol not intended for drinking or other untaxed alcohol?</t>
  </si>
  <si>
    <t>A13. During the past 12 months, how often have you found that you were not able to stop drinking once you had started?</t>
  </si>
  <si>
    <t>A15. During the past 12 months, how often have you needed a first drink in the morning to get yourself going after a heavy drinking session?</t>
  </si>
  <si>
    <t>Please enter a response for all days of the week.</t>
  </si>
  <si>
    <t>Please enter a response for each type of alcohol.</t>
  </si>
  <si>
    <t>note998</t>
  </si>
  <si>
    <t>unrecalc</t>
  </si>
  <si>
    <t>Unrecorded alcohol</t>
  </si>
  <si>
    <t>A12. On average, how many standard drinks of the following did you consume during the past 7 days?</t>
  </si>
  <si>
    <t>Alcohol brought over the border/from another country?</t>
  </si>
  <si>
    <t>Alcohol not intended for drinking, e.g. alcohol-based medicines, perfumes, after shaves?</t>
  </si>
  <si>
    <t>Other untaxed alcohol in the country?</t>
  </si>
  <si>
    <t>-</t>
  </si>
  <si>
    <t>blank1</t>
  </si>
  <si>
    <t>blank.png</t>
  </si>
  <si>
    <t>salt_control</t>
  </si>
  <si>
    <t>Salt Control</t>
  </si>
  <si>
    <t>control</t>
  </si>
  <si>
    <t>Limit consumption of processed foods</t>
  </si>
  <si>
    <t>Buy low salt/sodium alternatives</t>
  </si>
  <si>
    <t>Use spices other than salt when cooking</t>
  </si>
  <si>
    <t>Avoid eating foods prepared outside of a home</t>
  </si>
  <si>
    <t>Do other things specifically to control your salt intake</t>
  </si>
  <si>
    <t>Look at the salt or sodium content on food labels</t>
  </si>
  <si>
    <t>Please enter a response for all questions on the screen.</t>
  </si>
  <si>
    <t>D1. In a typical week, on how many days do you eat fruit?</t>
  </si>
  <si>
    <t xml:space="preserve">D2. How many servings of fruit do you eat on one of those days? </t>
  </si>
  <si>
    <t>D3. In a typical week, on how many days do you eat vegetables?</t>
  </si>
  <si>
    <t xml:space="preserve">D4. How many servings of vegetables do you eat on one of those days?  </t>
  </si>
  <si>
    <t>D11. Do you do any of the following on a regular basis to control your salt intake?</t>
  </si>
  <si>
    <t>D5. How often do you add salt or a salty sauce such as soya sauce to your food right before you eat it or as you are eating it?</t>
  </si>
  <si>
    <t>D6. How often is salt, salty seasoning or a salty sauce added in cooking or preparing foods in your household?</t>
  </si>
  <si>
    <t>D8. How much salt or salty sauce do you think you consume?</t>
  </si>
  <si>
    <t>D9. How important to you is lowering the salt in your diet?</t>
  </si>
  <si>
    <t>D10. Do you think that too much salt or salty sauce in your diet could cause a health problem?</t>
  </si>
  <si>
    <t xml:space="preserve">D12. What type of oil or fat is most often used for meal preparation in your household? </t>
  </si>
  <si>
    <t>D13. On average, how many meals per week do you eat that were not prepared at a home? By meal, I mean breakfast, lunch and dinner.</t>
  </si>
  <si>
    <t>D11other. Please specify other things done specifically to control your salt intake:</t>
  </si>
  <si>
    <t>D12other. Please specify other type of oil used.</t>
  </si>
  <si>
    <t>P2. In a typical week, on how many days do you do vigorous-intensity activities as part of your work?</t>
  </si>
  <si>
    <t>P3note</t>
  </si>
  <si>
    <t>P3a. How much time do you spend doing vigorous-intensity activities at work on a typical day?</t>
  </si>
  <si>
    <t>hours</t>
  </si>
  <si>
    <t>P6note</t>
  </si>
  <si>
    <t>P6. How much time do you spend doing moderate-intensity activities at work on a typical day?</t>
  </si>
  <si>
    <t xml:space="preserve">P5. In a typical week, on how many days do you do moderate-intensity activities as part of your work? </t>
  </si>
  <si>
    <t>P7. Do you walk or use a bicycle (pedal cycle) for at least 10 minutes continuously to get to and from places?</t>
  </si>
  <si>
    <t>P8. In a typical week, on how many days do you walk or bicycle for at least 10 minutes continuously to get to and from places?</t>
  </si>
  <si>
    <t>P9note</t>
  </si>
  <si>
    <t>P9. How much time do you spend walking or bicycling for travel on a typical day?</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</si>
  <si>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</si>
  <si>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</si>
  <si>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</si>
  <si>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</si>
  <si>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</si>
  <si>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</si>
  <si>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</si>
  <si>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</si>
  <si>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</si>
  <si>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Quit using tobacco or don’t start</t>
  </si>
  <si>
    <t>Reduce salt in your diet</t>
  </si>
  <si>
    <t>Eat at least five servings of fruit and/or vegetables each day</t>
  </si>
  <si>
    <t>H20. During the past three years, has a doctor or other health worker advised you to do any of the following?</t>
  </si>
  <si>
    <t>Reduce fat in your diet</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</si>
  <si>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</si>
  <si>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</si>
  <si>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</si>
  <si>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</si>
  <si>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</si>
  <si>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H12. Have you ever had your cholesterol (fat levels in your blood) measured by a doctor or other health worker?</t>
  </si>
  <si>
    <t>H13a. Have you ever been told by a doctor or other health worker that you have raised cholesterol?</t>
  </si>
  <si>
    <t>H13b. Have you been told in the past 12 months?</t>
  </si>
  <si>
    <t>H14. In the past two weeks, have you taken any oral treatment (medication) for raised total cholesterol prescribed by a doctor or other health worker?</t>
  </si>
  <si>
    <t>H15. Have you ever seen a traditional healer for raised cholesterol?</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</si>
  <si>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</si>
  <si>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</si>
  <si>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</si>
  <si>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H7b. Have you been told in the past 12 months?</t>
  </si>
  <si>
    <t>H8. In the past two weeks, have you taken any drugs (medication) for diabetes prescribed by a doctor or other health worker?</t>
  </si>
  <si>
    <t>H9. Are you currently taking insulin for diabetes prescribed by a doctor or other health worker?</t>
  </si>
  <si>
    <t>H10. Have you ever seen a traditional healer for diabetes or raised blood sugar?</t>
  </si>
  <si>
    <t>H11. Are you currently taking any herbal or traditional remedy for your diabetes?</t>
  </si>
  <si>
    <t>H1. Have you ever had your blood pressure measured by a doctor or other health worker?</t>
  </si>
  <si>
    <t>H2a. Have you ever been told by a doctor or other health worker that you have raised blood pressure or hypertension?</t>
  </si>
  <si>
    <t>H2b. Have you been told in the past 12 months?</t>
  </si>
  <si>
    <t>H3. In the past two weeks, have you taken any drugs (medication) for raised blood pressure prescribed by a doctor or other health worker?</t>
  </si>
  <si>
    <t>H4. Have you ever seen a traditional healer for raised blood pressure or hypertension?</t>
  </si>
  <si>
    <t>H5. Are you currently taking any herbal or traditional remedy for your raised blood pressure?</t>
  </si>
  <si>
    <t>M1. Interviewer ID</t>
  </si>
  <si>
    <t>M2. Device ID for blood pressure</t>
  </si>
  <si>
    <t>M3. Cuff size used</t>
  </si>
  <si>
    <t>M4a. Systolic blood pressure (mmHg)</t>
  </si>
  <si>
    <t>M4b. Diastolic blood pressure (mmHg)</t>
  </si>
  <si>
    <t>M16a. Heart rate (beats per minute)</t>
  </si>
  <si>
    <t>M5a. Systolic blood pressure (mmHg)</t>
  </si>
  <si>
    <t>M5b. Diastolic blood pressure (mmHg)</t>
  </si>
  <si>
    <t>M16b. Heart rate (beats per minute)</t>
  </si>
  <si>
    <t>M6a. Systolic blood pressure (mmHg)</t>
  </si>
  <si>
    <t>M6b. Diastolic blood pressure (mmHg)</t>
  </si>
  <si>
    <t>M16c. Heart rate (beats per minute)</t>
  </si>
  <si>
    <t>M7. During the past two weeks, have you been treated for raised blood pressure with drugs (medication) prescribed by a doctor or other health worker?</t>
  </si>
  <si>
    <t>M9. Interviewer ID</t>
  </si>
  <si>
    <t>M10a. Device ID for height</t>
  </si>
  <si>
    <t>M10b. Device ID for weight</t>
  </si>
  <si>
    <t>M11. Height (in centimetres)</t>
  </si>
  <si>
    <t>M12. Weight (in kilograms)</t>
  </si>
  <si>
    <t>M13. Device ID for waist</t>
  </si>
  <si>
    <t>M14. Waist circumference (in centimetres)</t>
  </si>
  <si>
    <t>M15. Hip circumference (in centimeters)</t>
  </si>
  <si>
    <t>reading1</t>
  </si>
  <si>
    <t>Blood Pressure and Heart Rate 1</t>
  </si>
  <si>
    <t>Blood Pressure and Heart Rate 2</t>
  </si>
  <si>
    <t>Blood Pressure and Heart Rate 3</t>
  </si>
  <si>
    <t>reading3</t>
  </si>
  <si>
    <t>reading2</t>
  </si>
  <si>
    <t>You cannot enter a partial date of birth. Select "Don't know" in all fields if complete date of birth is not known.</t>
  </si>
  <si>
    <t>constraint_message::English</t>
  </si>
  <si>
    <t>hint::English</t>
  </si>
  <si>
    <t>required_message::English</t>
  </si>
  <si>
    <t>Размер домохозяйства: ${hh_size}</t>
  </si>
  <si>
    <t>constraint_message::Русский</t>
  </si>
  <si>
    <t>hint::Русский</t>
  </si>
  <si>
    <t>required_message::Русский</t>
  </si>
  <si>
    <t>media::image::Русский</t>
  </si>
  <si>
    <t>label::Русский</t>
  </si>
  <si>
    <t>Пожалуйста, введите ответ на все вопросы на экране.</t>
  </si>
  <si>
    <t>Этап 1</t>
  </si>
  <si>
    <t>Демографическая информация</t>
  </si>
  <si>
    <t>C1. Пол</t>
  </si>
  <si>
    <t>Дата рождения</t>
  </si>
  <si>
    <t>C2: Дата Вашего рождения?</t>
  </si>
  <si>
    <t>день</t>
  </si>
  <si>
    <t>месяц</t>
  </si>
  <si>
    <t>год</t>
  </si>
  <si>
    <t>(мужской / женский по внешним признакам)</t>
  </si>
  <si>
    <t>Выберите "Не знаю" во все поля, если полная дата рождения не известна.</t>
  </si>
  <si>
    <t>Вы не можете ввести частичную дату рождения. Выберите "Не знаю" во все поля, если полная дата рождения не известна.</t>
  </si>
  <si>
    <t>Да</t>
  </si>
  <si>
    <t>Нет</t>
  </si>
  <si>
    <t>Английский</t>
  </si>
  <si>
    <t>Французский</t>
  </si>
  <si>
    <t>Испанский</t>
  </si>
  <si>
    <t>Арабский</t>
  </si>
  <si>
    <t>Мужской</t>
  </si>
  <si>
    <t>Женский</t>
  </si>
  <si>
    <t>Отказ от ответа</t>
  </si>
  <si>
    <t>C3. Сколько Вам лет?</t>
  </si>
  <si>
    <t>Возраст должен быть в пределах возрастного диапазона исследования.</t>
  </si>
  <si>
    <t>C4. Сколько всего лет Вы учились в школе, а также в специальных и высших учебных заведениях (исключая дошкольное образование)?</t>
  </si>
  <si>
    <t>Пожалуйста, введите число от 0 до 30.</t>
  </si>
  <si>
    <t>C5. Каков наивысший уровень полученного Вами образования?</t>
  </si>
  <si>
    <t>C6. К какой [этнической группе / расовой группе /культурной подгруппе / другое] Вы относитесь?</t>
  </si>
  <si>
    <t>C7. Каково Ваше семейное положение?</t>
  </si>
  <si>
    <t>Холост/не замужем (никогда не был/а)</t>
  </si>
  <si>
    <t>Состоит в гражданском браке</t>
  </si>
  <si>
    <t>Женат/ замужем в настоящее время</t>
  </si>
  <si>
    <t>Женат/ замужем, но живем раздельно</t>
  </si>
  <si>
    <t>Разведен/а</t>
  </si>
  <si>
    <t>Вдовец/вдова</t>
  </si>
  <si>
    <t>Государственный служащий</t>
  </si>
  <si>
    <t>Неоплачиваемый труд</t>
  </si>
  <si>
    <t>Учащийся</t>
  </si>
  <si>
    <t>Домохозяйка</t>
  </si>
  <si>
    <t>Пенсионер</t>
  </si>
  <si>
    <t>Безработный (способный работать)</t>
  </si>
  <si>
    <t>Безработный (неспособный работать)</t>
  </si>
  <si>
    <t>C8. Что из перечисленного более всего соответствует Вашему основному роду занятий за последние 12 месяцев?</t>
  </si>
  <si>
    <t>C9. Сколько человек старше 18 лет, включая Вас, проживают вместе с Вами/в Вашем домохозяйстве?</t>
  </si>
  <si>
    <t>Количество людей в возрасте 18 лет, не может быть меньше, чем количество людей, записанных во время выбора участника или больше чем 30.</t>
  </si>
  <si>
    <t>Не можете ввести отрицательное число!</t>
  </si>
  <si>
    <t>Не знаю</t>
  </si>
  <si>
    <t>Если респондент отказывается отвечать или не знает ответа, оставьте пустым, и выберите ниже "Отказ от ответа" или "Не знаю".</t>
  </si>
  <si>
    <t>Выберите один ответ.</t>
  </si>
  <si>
    <t>C11. Если Вы не знаете точную сумму, можете ли Вы приблизительно оценить уровень годового дохода, если я зачитаю Вам несколько возможных вариантов? Является ли он:</t>
  </si>
  <si>
    <t>ЗАЧИТАЙТЕ ВОЗМОЖНЫЕ ВАРИАНТЫ</t>
  </si>
  <si>
    <t>Негосударственный служащий</t>
  </si>
  <si>
    <t>Самостоятельно занятый</t>
  </si>
  <si>
    <t>Употребление табака</t>
  </si>
  <si>
    <t>Теперь я задам Вам несколько вопросов в отношении употребления табака.</t>
  </si>
  <si>
    <t>T1. Курите ли Вы в настоящее время какие-либо табачные изделия, например, сигареты, сигары или трубку?</t>
  </si>
  <si>
    <t>Табачные изделия для курения</t>
  </si>
  <si>
    <t>T2. Курите ли Вы в настоящее время табачные изделия ежедневно?</t>
  </si>
  <si>
    <t>T3. В каком возрасте Вы в первый раз закурили?</t>
  </si>
  <si>
    <t>smokeless_tobacco_ru.png</t>
  </si>
  <si>
    <t>smoked_tobacco_ru.png</t>
  </si>
  <si>
    <t>T4. Помните ли Вы, как давно это было?</t>
  </si>
  <si>
    <t>Недели</t>
  </si>
  <si>
    <t>Месяцы</t>
  </si>
  <si>
    <t>Годы</t>
  </si>
  <si>
    <t>Пожалуйста, выберите если ответ указывает на годы, месяцы, или недели, либо "Не знаю" или "Отказ от ответа".</t>
  </si>
  <si>
    <t>T5a. Какое количество промышленно произведенных сигарет Вы выкуриваете, в среднем, ежедневно?</t>
  </si>
  <si>
    <t>T5aw. Какое количество промышленно произведенных сигарет Вы выкуриваете, в среднем, в неделю?</t>
  </si>
  <si>
    <t>T5bw. Какое количество сигарет / папирос скрученных вручную Вы выкуриваете, в среднем, в неделю?</t>
  </si>
  <si>
    <t>T5b. Какое количество сигарет / папирос скрученных вручную Вы выкуриваете, в среднем, ежедневно?</t>
  </si>
  <si>
    <t>T5c. Какое количество трубок с табаком Вы выкуриваете, в среднем, ежедневно?</t>
  </si>
  <si>
    <t>T5cw. Какое количество трубок с табаком Вы выкуриваете, в среднем, в неделю?</t>
  </si>
  <si>
    <t>T5d. Какое количество сигар, манильских сигар и/или сигарилл Вы выкуриваете, в среднем, ежедневно?</t>
  </si>
  <si>
    <t>T5dw. Какое количество сигар, манильских сигар и/или сигарилл Вы выкуриваете, в среднем, в неделю?</t>
  </si>
  <si>
    <t>T5e. Какое количество кальянов (один раз заряженный кальян) Вы выкуриваете, в среднем, ежедневно?</t>
  </si>
  <si>
    <t>T5ew. Какое количество кальянов (один раз заряженный кальян) Вы выкуриваете, в среднем, в неделю?</t>
  </si>
  <si>
    <t>T5f. Какое количество других табачных изделий Вы выкуриваете, в среднем, ежедневно?</t>
  </si>
  <si>
    <t>T5fw. Какое количество других табачных изделий Вы выкуриваете, в среднем, в неделю?</t>
  </si>
  <si>
    <t>Количество должно быть между 0 и 50.</t>
  </si>
  <si>
    <t>Количество должно быть между 0 и 350.</t>
  </si>
  <si>
    <t>T6. Пытались ли Вы в течение последних 12 месяцев бросить курить?</t>
  </si>
  <si>
    <t>T7. Советовали ли Вам прекратить курить во время любого визита к врачу или другому медицинскому работнику за последние 12 месяцев?</t>
  </si>
  <si>
    <t>T8. Курили ли Вы в прошлом какие-либо табачные изделия?</t>
  </si>
  <si>
    <t>T9. Курили ли Вы ежедневно в прошлом?</t>
  </si>
  <si>
    <t>T10. Сколько Вам было лет, когда Вы бросили курить?</t>
  </si>
  <si>
    <t>Russian</t>
  </si>
  <si>
    <t>Русский</t>
  </si>
  <si>
    <t>Возраст должен быть минимум 8 лет и не более, чем верхний предел возраста обследования.</t>
  </si>
  <si>
    <t>T11. Как давно Вы бросили курить?</t>
  </si>
  <si>
    <t>Пожалуйста, выберите если ответ указывает на годы, месяцы, или недели, либо "Не знаю".</t>
  </si>
  <si>
    <t>T12. Употребляете ли Вы в настоящее время какие-либо некурительные табачные изделия, например нюхательный и  жевательный табак, бетель, насвай?</t>
  </si>
  <si>
    <t>Некурительные табачные изделия</t>
  </si>
  <si>
    <t>smokeless_tobacco_en.png</t>
  </si>
  <si>
    <t>smoked_tobacco_en.png</t>
  </si>
  <si>
    <t>T13. Употребляете ли Вы в настоящее время некурительные табачные изделия ежедневно?</t>
  </si>
  <si>
    <t>T14a. Какое количество влажного снаффа (табак, который помещается между губой и десной) Вы употребляете в среднем, ежедневно?</t>
  </si>
  <si>
    <t>T14aw. Какое количество влажного снаффа (табак, который помещается между губой и десной) Вы употребляете в среднем, в неделю?</t>
  </si>
  <si>
    <t>T14b. Какое количество нюхательного табака Вы употребляете в среднем, ежедневно?</t>
  </si>
  <si>
    <t>T14bw. Какое количество нюхательного табака Вы употребляете в среднем, в неделю?</t>
  </si>
  <si>
    <t>T14c. Какое количество жевательного табака или насвая Вы употребляете в среднем, ежедневно?</t>
  </si>
  <si>
    <t>T14cw. Какое количество жевательного табака или насвая Вы употребляете в среднем, в неделю?</t>
  </si>
  <si>
    <t>T14d. Какое количество бетеля или прессованного табака Вы употребляете в среднем, ежедневно?</t>
  </si>
  <si>
    <t>T14dw. Какое количество бетеля или прессованного табака Вы употребляете в среднем, в неделю?</t>
  </si>
  <si>
    <t>T14e. Какое количество других некурительных табачных изделий Вы употребляете, в среднем, ежедневно?</t>
  </si>
  <si>
    <t>T14ew. Какое количество других некурительных табачных изделий Вы употребляете, в среднем, в неделю?</t>
  </si>
  <si>
    <t>T14other. Пожалуйста укажите какие другие некурительные табачные изделия которые вы употребляете.</t>
  </si>
  <si>
    <t>T5other. Пожалуйста укажите какие другие табачные изделия которые вы употребляете в курении.</t>
  </si>
  <si>
    <t>T15. Употребляли ли Вы некурительные табачные изделия, например нюхательный и  жевательный табак, бетель, насвай, в прошлом?</t>
  </si>
  <si>
    <t>T16. В прошлом употребляли ли Вы некурительные табачные изделия, например нюхательный, жевательный табак, бетель, насвай ежедневно?</t>
  </si>
  <si>
    <t>T17. За последние 30 дней курил ли кто-нибудь в Вашем доме?</t>
  </si>
  <si>
    <t>T18. В течение прошедших 30 дней курил ли кто-нибудь в помещении, где вы работаете (в здании, в рабочей зоне  или в служебных помещениях)?</t>
  </si>
  <si>
    <t>Потребление Алкоголя</t>
  </si>
  <si>
    <t>Следующие вопросы будут посвящены потреблению алкоголя.</t>
  </si>
  <si>
    <t xml:space="preserve">A2. Употребляли ли Вы какой-либо алкоголь в течение последних 12 месяцев? </t>
  </si>
  <si>
    <t>A3. Прекращали ли Вы употребление алкоголя по причине его негативного влияние на Ваше здоровье или по совету врача или другого медицинского работника?</t>
  </si>
  <si>
    <t>A4. За последние 12 месяцев как часто Вы выпивали хотя бы 1 стандартную дозу алкоголя?</t>
  </si>
  <si>
    <t>Ежедневно</t>
  </si>
  <si>
    <t xml:space="preserve">5-6 дней в неделю </t>
  </si>
  <si>
    <t>3-4 дня в неделю</t>
  </si>
  <si>
    <t>1-2 дня в неделю</t>
  </si>
  <si>
    <t>1-3 дня в месяц</t>
  </si>
  <si>
    <t>Менее одного раза в месяц</t>
  </si>
  <si>
    <t>A5. Употребляли ли Вы алкоголь за последние 30 дней?</t>
  </si>
  <si>
    <t>A6. За последние 30 дней, сколько раз Вы выпивали хотя бы по 1 стандартной дозе алкоголя?</t>
  </si>
  <si>
    <t>A7. За последние 30 дней, когда Вы выпивали, сколько стандартных доз любого алкогольного напитка, в среднем, Вы принимали в каждом случае?</t>
  </si>
  <si>
    <t>A8. Какое наибольшее количество стандартных доз алкоголя Вы принимали за один случай в течение последних 30 дней, учитывая все виды алкогольных напитков вместе?</t>
  </si>
  <si>
    <t>A9. За последние 30 дней сколько раз Вы выпивали 6 и более стандартных доз за 1 случай?</t>
  </si>
  <si>
    <t>Последняя неделя</t>
  </si>
  <si>
    <t>Количество должно быть между 1 и 50.</t>
  </si>
  <si>
    <t xml:space="preserve">A10: Сколько стандартных доз любого алкогольного напитка Вы употребляли в течение каждого дня за последние 7 дней? </t>
  </si>
  <si>
    <t>Понедельник</t>
  </si>
  <si>
    <t>Вторник</t>
  </si>
  <si>
    <t>Среда</t>
  </si>
  <si>
    <t>Четверг</t>
  </si>
  <si>
    <t>Пятница</t>
  </si>
  <si>
    <t>Субота</t>
  </si>
  <si>
    <t>Воскресенье</t>
  </si>
  <si>
    <t>Пожалуйста вводите ответы для каждого дня в отдельности.</t>
  </si>
  <si>
    <t>Я только что спрашивал(а) Вас об употреблении алкоголя в течение последних 7 дней. Эти вопросы были про употребление алкоголя в целом, а следующие вопросы относятся к употреблению Вами алкоголя домашнего приготовления; алкоголя, привезённого из-за границы; различного вида алкоголя, не предназначенного для употребления внутрь или других  видов алкоголя, не облагаемых акцизным налогом. Пожалуйста, при ответе на вопросы имейте в виду только эти виды алкоголя.</t>
  </si>
  <si>
    <t>A11. За последние 7 дней употребляли ли Вы алкоголь домашнего приготовления, любой вид алкоголя, привезённый из-за границы, любой вид алкоголя, не предназначенный для употребления внутрь или другие  виды алкоголя, не облагаемые акцизным налогом?</t>
  </si>
  <si>
    <t>Незарегистрированный алкоголь</t>
  </si>
  <si>
    <t>Алкоголь, привезённый из-за границы/ из другой страны</t>
  </si>
  <si>
    <t>Алкоголь, не предназначенный для употребления внутрь, например, алкоголь содержащие лекарственные средства, парфюмерные изделия, средства после бритья</t>
  </si>
  <si>
    <t>Другие  виды алкоголя, не облагаемые акцизным налогом в стране</t>
  </si>
  <si>
    <t>Пожалуйста вводите ответы для каждого алкогольного напитка.</t>
  </si>
  <si>
    <t>A12. За последние 7 дней сколько стандартных доз вышеперечисленных алкогольных напитков Вы выпивали в среднем?</t>
  </si>
  <si>
    <t>A13. В течение последних 12 месяцев, как часто Вы оказывались в ситуации, когда Вы начали принимать алкоголь и не могли остановиться?</t>
  </si>
  <si>
    <t>A15. В течение последних 12 месяцев, как часто Вам необходимо было выпить с утра, чтобы прийти в себя после тяжелой пьянки /запоя?</t>
  </si>
  <si>
    <t>Рацион питания</t>
  </si>
  <si>
    <t>Следующие вопросы касаются потребления фруктов и овощей в обычном рационе питания. У меня есть карточки по питанию, на которых продемонстрированы примеры местных фруктов и овощей.  На каждой картинке представлен размер порции. При ответе на данные вопросы, пожалуйста, думайте про обычную неделю за последний год.</t>
  </si>
  <si>
    <t>D1. Сколько дней в типичную неделю Вы обычно потребляете фрукты?</t>
  </si>
  <si>
    <t>Количество днеы должно быть между 0 и 7.</t>
  </si>
  <si>
    <t>Количество порций должно быть между 1 и 20.</t>
  </si>
  <si>
    <t>Пищевая соль</t>
  </si>
  <si>
    <t xml:space="preserve">D5. Как часто Вы добавляете соль или соленые соусы в пищу перед ее употреблением или непосредственно во время еды? </t>
  </si>
  <si>
    <t>D6. Как часто соль, соленые специи или соленые соусы добавляются во время приготовления пищи у Вас в быту?</t>
  </si>
  <si>
    <t>D8. Как Вы думаете, какое количество соли или соленых соусов Вы употребляете?</t>
  </si>
  <si>
    <t>D9. Насколько важно для Вас снизить употребление соли в Вашем рационе?</t>
  </si>
  <si>
    <t>D10. Как Вы думаете, может ли употребление большого количества соли или соленых соусов вызвать у Вас серьезные проблемы со здоровьем?</t>
  </si>
  <si>
    <t>Контроль употребления пищевой соли</t>
  </si>
  <si>
    <t xml:space="preserve">D11. Что из нижеперечисленного Вы делаете на регулярной основе с целью контроля потребления Вами соли? </t>
  </si>
  <si>
    <t>Сокращаю потребление промышленно изготовленных продуктов</t>
  </si>
  <si>
    <t>Проверяю содержание соли или натрия на упаковке продуктов</t>
  </si>
  <si>
    <t>Покупаю альтернативные продукты с низким содержанием соли/натрия</t>
  </si>
  <si>
    <t>Использую другие специи, не содержащие соль, во время приготовления пищи</t>
  </si>
  <si>
    <t>Избегаю потребления пищи, приготовленной вне дома</t>
  </si>
  <si>
    <t>Использую другие меры контроля потребления соли</t>
  </si>
  <si>
    <t>Пожалуйста, введите ответ на все вопросы.</t>
  </si>
  <si>
    <t>Следующие вопросы будут о масле или жире, которые наиболее часто используются для приготовления пищи в Вашей семье, и о еде, что вы едите вне дома.</t>
  </si>
  <si>
    <t>D12. Какой вид растительных или животных жиров чаще всего используется для приготовления пищи в Вашей семье?</t>
  </si>
  <si>
    <t>D13. В среднем, сколько раз в неделю Вы употребляете пищу, не приготовленную дома?  Подразумевается завтрак, обед и ужин.</t>
  </si>
  <si>
    <t>Введите '77', если неизвестно.</t>
  </si>
  <si>
    <t>Введите '77', если неизвестно, и '88' для отказа от ответа.</t>
  </si>
  <si>
    <t>Оставьте пустым, если неизвестно. В противном случае, ответ должен быть между 1 и 61 лет, или между 1 и 11 месяцев, или 1 и 30 недель.</t>
  </si>
  <si>
    <t>Введите '77', если неизвестно, или введите '0', если респондент не курит данные табачные изделия каждый день.</t>
  </si>
  <si>
    <t>Введите '777', если неизвестно, или введите '0', если респондент не курит данные табачные изделия каждую неделю.</t>
  </si>
  <si>
    <t>Укажите только другие табачные изделия не включенные в предыдущие вопросы. Введите '77', если неизвестно, или введите '0', если респондент не курит другие табачные изделия каждый день.</t>
  </si>
  <si>
    <t>Укажите только другие табачные изделия не включенные в предыдущие вопросы. Введите '777', если неизвестно, или введите '0', если респондент не курит другие табачные изделия каждую неделю.</t>
  </si>
  <si>
    <t>Введите '77' если неизвестно.</t>
  </si>
  <si>
    <t>Введите '77', если неизвестно, или введите '0', если респондент не употребляет данные табачные изделия каждый день.</t>
  </si>
  <si>
    <t>Введите '777', если неизвестно, или введите '0', если респондент употребляет данные табачные изделия каждую неделю.</t>
  </si>
  <si>
    <t>Введите '0' если участник не употреблял алкоголь в данный день.  
Введите '77' если неизвестно.</t>
  </si>
  <si>
    <t>Введите '0' если участник не употреблял не один из перечисленных алкогольных напитков.
Введите '77' если неизвестно.</t>
  </si>
  <si>
    <t>Не посещал врачей / медработников за последние 12 месяцев</t>
  </si>
  <si>
    <t>Не работаю в закрытом  помещении</t>
  </si>
  <si>
    <t>Ежедневно или почти ежедневно</t>
  </si>
  <si>
    <t>Еженедельно</t>
  </si>
  <si>
    <t>Ежемесячно</t>
  </si>
  <si>
    <t>Реже чем раз в месяц</t>
  </si>
  <si>
    <t>Никогда</t>
  </si>
  <si>
    <t>Да, более чем раз в месяц</t>
  </si>
  <si>
    <t xml:space="preserve">Да, ежемесячно </t>
  </si>
  <si>
    <t>Да, несколько раз, но реже чем 1 раз в месяц</t>
  </si>
  <si>
    <t xml:space="preserve">Да, 1 или 2 раза </t>
  </si>
  <si>
    <t>Всегда</t>
  </si>
  <si>
    <t>Часто</t>
  </si>
  <si>
    <t>Иногда</t>
  </si>
  <si>
    <t>Редко</t>
  </si>
  <si>
    <t>Слишком много</t>
  </si>
  <si>
    <t>Много</t>
  </si>
  <si>
    <t>Среднее количество</t>
  </si>
  <si>
    <t>Мало</t>
  </si>
  <si>
    <t>Слишком мало</t>
  </si>
  <si>
    <t>Очень важно</t>
  </si>
  <si>
    <t>Не так важно</t>
  </si>
  <si>
    <t>Совсем не важно</t>
  </si>
  <si>
    <t>Растительное масло</t>
  </si>
  <si>
    <t>Маргарин</t>
  </si>
  <si>
    <t>Другое</t>
  </si>
  <si>
    <t>Ни один не преобладает</t>
  </si>
  <si>
    <t>Масло и жир не используются</t>
  </si>
  <si>
    <t>Маленький</t>
  </si>
  <si>
    <t>Средний</t>
  </si>
  <si>
    <t>Большой</t>
  </si>
  <si>
    <t>Январь</t>
  </si>
  <si>
    <t>Февраль</t>
  </si>
  <si>
    <t>Март</t>
  </si>
  <si>
    <t>Апрель</t>
  </si>
  <si>
    <t>Май</t>
  </si>
  <si>
    <t>Июнь</t>
  </si>
  <si>
    <t>Июль</t>
  </si>
  <si>
    <t>Август</t>
  </si>
  <si>
    <t>Сентябрь</t>
  </si>
  <si>
    <t>Октябрь</t>
  </si>
  <si>
    <t>Ноябрь</t>
  </si>
  <si>
    <t>Декабрь</t>
  </si>
  <si>
    <t>Физическая активность</t>
  </si>
  <si>
    <t>Дальше я хочу спросить Вас о времени, когда Вы занимаетесь разными типами физической активности в типичную неделю. Пожалуйста, ответьте на эти вопросы, даже если Вы не считаете себя физически активным человеком. 
В первую очередь подумайте о времени, которое у вас уходит на выполнение работы. Под работой подразумевается оплачиваемый или неоплачиваемый труд, обучение/образование, работа по дому, сбор урожая, рыбалка или охота с целью добычи пищи, поиск работы. [Укажите другие примеры, если необходимо]. При ответе на следующие вопросы имейте в виду, что «высокоинтенсивная деятельность» - это активность, при которой необходимо затрачивать много физических усилий и которая вызывает значительное учащение дыхания или сердцебиения; «активность умеренной интенсивности» - деятельность, при которой необходимо прилагать умеренные физические усилия, и которая вызывает умеренное учащение дыхания или сердцебиения.</t>
  </si>
  <si>
    <t>P1. Требует ли Ваша работа высокоинтенсивной деятельности, при которой значительно учащается дыхание или пульс [например, поднятие тяжелых грузов, земляные или строительные работы] и которая длится непрерывно, по меньшей мере, 10 минут?</t>
  </si>
  <si>
    <t>P2. Сколько дней в типичную неделю Вы обычно занимаетесь высокоинтенсивным физическим трудом на работе?</t>
  </si>
  <si>
    <t>P3a. Сколько времени в типичный день Вы обычно занимаетесь на работе высокоинтенсивной физической деятельностью?</t>
  </si>
  <si>
    <t>Часов</t>
  </si>
  <si>
    <t>Минут</t>
  </si>
  <si>
    <t>Введите значения в обоих полях.
Введенное время должно быть как минимум 10 минут, но не более 16 часов. 
Введите '77' в обоих полях если не известно.</t>
  </si>
  <si>
    <t xml:space="preserve">P4. Требует ли Ваша работа среднеинтенсивной деятельности, при которой немного учащается дыхание или пульс [например, быстрая ходьба или поднятие небольших грузов] и которая длится непрерывно, по меньшей мере, 10 минут? </t>
  </si>
  <si>
    <t>P5. Сколько дней в типичную неделю Вы обычно занимаетесь среднеинтенсивной деятельностью на работе?</t>
  </si>
  <si>
    <t>P6. Сколько времени в типичный день Вы обычно занимаетесь среднеинтенсивной физической деятельностью на работе?</t>
  </si>
  <si>
    <t>P7. Ходите ли Вы пешком или используете ли Вы велосипед (педальный вид транспорта) непрерывно в течение не менее 10 минут в качестве средства передвижения с места на место?</t>
  </si>
  <si>
    <t>P8. Сколько дней в типичную неделю Вы обычно ходите пешком или ездите на велосипеде непрерывно в течение не менее 10 минут, чтобы добраться до другого места?</t>
  </si>
  <si>
    <t>Число дней должно быть от 1 до 7.</t>
  </si>
  <si>
    <t>P9. Сколько времени в типичный день Вы обычно уделяете ходьбе пешком или езде на велосипеде?</t>
  </si>
  <si>
    <t>Следующие вопросы исключают деятельность, связанную с работой и передвижением, о которых Вы уже говорили.
Теперь мне хотелось бы узнать о Ваших занятиях спортом, физическими упражнениями и о Вашем активном досуге [добавьте другие примеры].</t>
  </si>
  <si>
    <t>Примеры деятельности средней интенсивности</t>
  </si>
  <si>
    <t>Примеры высокоинтенсивной деятельности</t>
  </si>
  <si>
    <t>P11. Сколько дней в типичную неделю Вы обычно занимаетесь спортом, физическими упражнениями или активным досугом высокоинтенсивного характера?</t>
  </si>
  <si>
    <t>P12. Сколько времени в типичный день Вы обычно занимаетесь спортом, физическими упражнениями или активным досугом высокоинтенсивного характера?</t>
  </si>
  <si>
    <t>Примеры высокоинтенсивного активного досуга</t>
  </si>
  <si>
    <t>Примеры досуга умеренной интенсивности</t>
  </si>
  <si>
    <t>P14. Сколько дней в типичную неделю Вы обычно занимаетесь спортом, физическими упражнениями или активным досугом среднеинтенсивного характера?</t>
  </si>
  <si>
    <t>P15. Сколько времени в типичный день Вы обычно занимаетесь спортом, физическими упражнениями или активным досугом среднеинтенсивного характера?</t>
  </si>
  <si>
    <t xml:space="preserve">Следующий вопрос касается нахождения в сидячем или полулежащем положении на работе, дома, при передвижении с места на место, включая время, проведенное сидя за столом, сидя с друзьями, во время поездки в автомобиле, автобусе, поезде, во время чтения, игры в карты или просмотра телевидения, но исключая время сна. </t>
  </si>
  <si>
    <t>P16. Сколько времени в типичный день Вы обычно проводите в положении сидя или полулежа?</t>
  </si>
  <si>
    <t>История повышенного артериального давления</t>
  </si>
  <si>
    <t>H1. Измерял ли Вам артериальное давление врач или другой медицинский работник когда-нибудь?</t>
  </si>
  <si>
    <t>H2a. Говорил ли Вам когда-либо врач или другой медицинский работник, что у Вас повышенное артериальное давление или гипертония?</t>
  </si>
  <si>
    <t>H2b. Говорил ли Вам врач или другой медицинский работник в течение последних 12 месяцев, что у Вас повышенное артериальное давление или гипертония?</t>
  </si>
  <si>
    <t>H3. В течение последних 2 недель принимали ли Вы какие-либо лекарства (медицинские препараты) от повышенного артериального давления, выписанные врачом или другим медицинским сотрудником?</t>
  </si>
  <si>
    <t>H4. Обращались ли Вы когда-либо к народным целителям по поводу повышенного артериального давления или гипертонии?</t>
  </si>
  <si>
    <t>H5. Принимаете ли Вы в настоящее время какие-либо лекарственные травы или народные средства для лечения повышенного артериального давления?</t>
  </si>
  <si>
    <t>История диабета</t>
  </si>
  <si>
    <t>H6. Измерялся ли у Вас когда-либо уровень сахара в крови врачом или другим медицинским работником?</t>
  </si>
  <si>
    <t>H7a. Говорил ли Вам когда-либо врач или другой медицинский работник, что у Вас повышен уровень сахара в крови, или что у Вас диабет?</t>
  </si>
  <si>
    <t>H7b. Говорил ли Вам врач или другой медицинский работник в течение последних 12 месяцев, что у Вас повышен уровень сахара в крови, или что у Вас диабет?</t>
  </si>
  <si>
    <t>H8. В течение последних 2 недель принимали ли Вы какие-либо лекарственные средства (медицинские препараты) от диабета, назначенные врачом или другим медицинским работником?</t>
  </si>
  <si>
    <t>H9. Принимаете ли Вы в настоящее время инсулин для лечения диабета, назначенный врачом или другим медицинским работником?</t>
  </si>
  <si>
    <t>H10. Обращались ли Вы когда-либо к народным целителям по поводу диабета или повышенного уровня сахара в крови?</t>
  </si>
  <si>
    <t>H11. Принимаете ли Вы в настоящее время какие-либо лекарственные травы или народные средства для лечения диабета?</t>
  </si>
  <si>
    <t>История повышенного общего холестерина</t>
  </si>
  <si>
    <t>H12. Измерял ли Вам врач или другой медицинский работник когда-либо уровень холестерина (уровень жиров в крови)?</t>
  </si>
  <si>
    <t>H13a. Говорил ли Вам когда-либо врач или другой медицинский работник, что у Вас повышенный уровень холестерина?</t>
  </si>
  <si>
    <t>H13b. За последние 12 месяцев говорил ли Вам врач или другой медицинский работник, что у Вас повышенный уровень холестерина?</t>
  </si>
  <si>
    <t>H14. В течение последних двух недель принимали ли Вы препараты (лекарства) от повышенного холестерина, выписанные врачом или другим медицинским работником?</t>
  </si>
  <si>
    <t>H15. Обращались ли Вы когда-либо к народным целителям по поводу повышенного холестерина?</t>
  </si>
  <si>
    <t>H16. Принимаете ли Вы в настоящее время какие-либо лекарственные травы или народные средства для лечения повышенного холестерина?</t>
  </si>
  <si>
    <t>История сердечно-сосудистых заболеваний</t>
  </si>
  <si>
    <t>H17. Был ли у Вас когда-либо сердечный приступ или боль в груди в связи с сердечным заболеванием  (стенокардия) или инсульт?</t>
  </si>
  <si>
    <t>H18. В настоящее время принимаете ли Вы регулярно аспирин в целях профилактики или лечения заболеваний сердца?</t>
  </si>
  <si>
    <t>Советы по здоровому образу жизни</t>
  </si>
  <si>
    <t>H20. В течение последних трех лет, рекомендовал ли врач или другой медицинский работник Вам делать что-либо из нижеперечисленного?</t>
  </si>
  <si>
    <t>Пожалуйста, введите ответ на все пункты.</t>
  </si>
  <si>
    <t>Прекратить употребление табачной продукции или вовсе не начинать</t>
  </si>
  <si>
    <t>Уменьшить употребление соли в еде</t>
  </si>
  <si>
    <t xml:space="preserve">Ежедневно употреблять минимум пять порций фруктов и/или овощей </t>
  </si>
  <si>
    <t>Уменьшить употребление жиров в еде</t>
  </si>
  <si>
    <t>Начать заниматься спортом или увеличить количество физической активности</t>
  </si>
  <si>
    <t>Поддерживать нормальный (здоровый) вес тела или похудеть</t>
  </si>
  <si>
    <t xml:space="preserve">Скрининг на рак шейки матки </t>
  </si>
  <si>
    <t>Следующие вопросы касаются профилактики рака шейки матки. Скрининг рака шейки матки осуществляется при помощи различных тестов, таких как визуальный осмотр шейки матки в сочетании с пробой с уксусной кислотой (ВУК), ПАП тест или тест Вируса Папилломы Человека. ВУК- это осмотр поверхности шейки матки после нанесения на неё 3% уксусной кислоты. Для проведения ПАП теста и ВПЧ теста, врач или медсестра протирают  влагалище тампоном, тем самым производя забор цервикального мазка, и отправляют его в лабораторию. Возможно, Вам предложили самостоятельно взять мазок из влагалища. Лаборатория проверяет наличие атипичных клеточных изменений в случае, если ПАП тест был сделан, или проверяют наличие папилломавируса, если был сделан ВПЧ тест.</t>
  </si>
  <si>
    <t>CX1. Проходили ли Вы когда-либо скрининг на рак шейки матки при помощи вышеописанных методов?</t>
  </si>
  <si>
    <t>Этап 2 Данные физического осмотра</t>
  </si>
  <si>
    <t>Артериальное давление</t>
  </si>
  <si>
    <t>M1. Идентификатор лица, измеряющего артериальное давление</t>
  </si>
  <si>
    <t>M2. Идентификатор инструмента для измерения артериального давления</t>
  </si>
  <si>
    <t>M3. Размер манжетки тонометра</t>
  </si>
  <si>
    <t>Показание 1</t>
  </si>
  <si>
    <t>Показание 2</t>
  </si>
  <si>
    <t>Показание 3</t>
  </si>
  <si>
    <t>M4a. Систолическое давление (мм рт.ст.)</t>
  </si>
  <si>
    <t>M4b. Диастолическое давление (мм рт.ст.)</t>
  </si>
  <si>
    <t>M16a. Частота сердечных сокращений в минуту</t>
  </si>
  <si>
    <t>M5a. Систолическое давление (мм рт.ст.)</t>
  </si>
  <si>
    <t>M6a. Систолическое давление (мм рт.ст.)</t>
  </si>
  <si>
    <t>M5b. Диастолическое давление (мм рт.ст.)</t>
  </si>
  <si>
    <t>M6b. Диастолическое давление (мм рт.ст.)</t>
  </si>
  <si>
    <t>M16b.Частота сердечных сокращений в минуту</t>
  </si>
  <si>
    <t>M16c. Частота сердечных сокращений в минуту</t>
  </si>
  <si>
    <t>Давление и пульс 1</t>
  </si>
  <si>
    <t>Давление и пульс 2</t>
  </si>
  <si>
    <t>Давление и пульс 3</t>
  </si>
  <si>
    <t>M7. За последние две недели принимали ли Вы лекарства (медицинские препараты) для снижения высокого артериального давления, назначенные врачом или другим медицинским работником?</t>
  </si>
  <si>
    <t>Идентификатор должен быть положительным числом.</t>
  </si>
  <si>
    <t>Систолическое давление должно быть в пределах 40 и 300 мм рт.ст.</t>
  </si>
  <si>
    <t>Диастолическое давление должно быть в пределах 30 и 200 мм рт.ст. и не может превысить систолическое давление.</t>
  </si>
  <si>
    <t>Частота сердечных сокращений в минуту должно быть в пределах 30 и 200.</t>
  </si>
  <si>
    <t>Рост и вес</t>
  </si>
  <si>
    <t>M8. Вы беременны?</t>
  </si>
  <si>
    <t>M9. Идентификатор лица, измеряющего рост и вес</t>
  </si>
  <si>
    <t>M10b. Идентификатор устройства для измерения веса</t>
  </si>
  <si>
    <t>M10a. Идентификатор устройства для измерения роста</t>
  </si>
  <si>
    <t>M11. Рост (см)</t>
  </si>
  <si>
    <t>M12. Вес (кг)</t>
  </si>
  <si>
    <t>Рост должен быть в пределах 100 и 270см.</t>
  </si>
  <si>
    <t>Вес должен быть в пределах 20 и 350кг.</t>
  </si>
  <si>
    <t>Введите '888' если респондент отказался от измерений.</t>
  </si>
  <si>
    <t>Талия</t>
  </si>
  <si>
    <t>M13. Идентификатор устройства для измерения объема талии</t>
  </si>
  <si>
    <t>M14. Объем (окружность) талии (см.)</t>
  </si>
  <si>
    <t>Окружность талии должна быть в пределах 30 и 200см.</t>
  </si>
  <si>
    <t>Окружность бедер</t>
  </si>
  <si>
    <t>M15. Окружность бедер (см.)</t>
  </si>
  <si>
    <t>Окружность бедер должна быть в пределах 45 и 300см.</t>
  </si>
  <si>
    <t>Согласился ли респондент принимать участие во втором этапе (физический осмотр)?</t>
  </si>
  <si>
    <t xml:space="preserve">D2. Сколько порций фруктов Вы потребляете за один из таких дней?  </t>
  </si>
  <si>
    <t>D3. Сколько дней в типичную неделю Вы обычно употребляете овощи?</t>
  </si>
  <si>
    <t>D4. Сколько порций овощей Вы потребляете за один из таких дней?</t>
  </si>
  <si>
    <t>в неделю</t>
  </si>
  <si>
    <t>в месяц</t>
  </si>
  <si>
    <t>в год</t>
  </si>
  <si>
    <t>Пожалуйста выберите если средний заработок  был указан в неделю, месяц или год, или ответчик отказался отвечать или не знает.</t>
  </si>
  <si>
    <t>M8. Are you pregnant?</t>
  </si>
  <si>
    <t>(.&gt;=20 and .&lt;=350)  or .=888 or .=666</t>
  </si>
  <si>
    <t>Enter '888' if participant has refused.
Enter '666' if participant is too large for scale.</t>
  </si>
  <si>
    <t>(.&gt;=100 and .&lt;=270)  or .=888</t>
  </si>
  <si>
    <t>Enter '888' if participant has refused.</t>
  </si>
  <si>
    <t>(.&gt;=30 and .&lt;=200)  or .=888</t>
  </si>
  <si>
    <t>(.&gt;=45 and .&lt;=300)  or .=888</t>
  </si>
  <si>
    <t>geopoint</t>
  </si>
  <si>
    <t>work_vigorous_showcard_en.png</t>
  </si>
  <si>
    <t>work_moderate_showcard_en.png</t>
  </si>
  <si>
    <t>leisure_vigorous_showcard_en.png</t>
  </si>
  <si>
    <t>leisure_moderate_showcard_en.png</t>
  </si>
  <si>
    <t>Record GPS coordinates</t>
  </si>
  <si>
    <t>barcode</t>
  </si>
  <si>
    <t>Scan the barcode on the participant's Clinic Appointment Card</t>
  </si>
  <si>
    <t>Participant ID</t>
  </si>
  <si>
    <t>Идентификационный номер участника</t>
  </si>
  <si>
    <t>${C1} = '1' or (${C1} = '2' and ${M8} = '2')</t>
  </si>
  <si>
    <t>Enter values in both fields.  
Time must be no more than 16 hours. 
Enter '77' in both fields if not known.</t>
  </si>
  <si>
    <t>Введите '888' если респондент отказался от измерений.
Введите '666' если респондент слишком велик для измерения.</t>
  </si>
  <si>
    <t>Определение GPS координат</t>
  </si>
  <si>
    <t>Если не удается получить GPS координаты, попробуйте повторить процедуру на улице, под открытым небом.</t>
  </si>
  <si>
    <t>qrcode_manual</t>
  </si>
  <si>
    <t>barcode_manual</t>
  </si>
  <si>
    <t>${barcode} = ''</t>
  </si>
  <si>
    <t>Если не получается просканировать бар код, введите его ниже вручную.</t>
  </si>
  <si>
    <t>If you can't scan the QR code, please enter it manually below.</t>
  </si>
  <si>
    <t>Просканируйте QR код на карточке направления участника</t>
  </si>
  <si>
    <t>Можно ввести только цифры и латинские буквы: "a", "b" и "c" (всего 5 знаков).</t>
  </si>
  <si>
    <t>gps_coordinates</t>
  </si>
  <si>
    <t>Местоположение</t>
  </si>
  <si>
    <t>Location</t>
  </si>
  <si>
    <t>GPS coordinates are easier to get when outside.</t>
  </si>
  <si>
    <t>note_geopoint</t>
  </si>
  <si>
    <t xml:space="preserve"> ${geopoint}=''</t>
  </si>
  <si>
    <t>Вы не ввели GPS координаты. Пожалуйста попробуйте еще раз.</t>
  </si>
  <si>
    <t>No GPS coordinates entered. Please try again.</t>
  </si>
  <si>
    <t>Please enter only digits: 0-9 and letters: a-c (5 characters in total).</t>
  </si>
  <si>
    <t>y_n_dk</t>
  </si>
  <si>
    <t>warn</t>
  </si>
  <si>
    <t>Did not see any cigarette packages</t>
  </si>
  <si>
    <t>Не видел ни одной пачки сигарет</t>
  </si>
  <si>
    <t>oralhealth</t>
  </si>
  <si>
    <t>Oral Health</t>
  </si>
  <si>
    <t>OH1</t>
  </si>
  <si>
    <t>The next questions ask about your oral health status and related behaviours.</t>
  </si>
  <si>
    <t>select_one teeth</t>
  </si>
  <si>
    <t>O1</t>
  </si>
  <si>
    <t xml:space="preserve">O1. How many natural teeth do you have? </t>
  </si>
  <si>
    <t>O6</t>
  </si>
  <si>
    <t>O6. During the past 12 months, did your teeth or mouth cause any pain or discomfort?</t>
  </si>
  <si>
    <t>select_one clean</t>
  </si>
  <si>
    <t>O9</t>
  </si>
  <si>
    <t>O9. How often do you clean your teeth?</t>
  </si>
  <si>
    <t>select_one y_n_dk</t>
  </si>
  <si>
    <t>teeth</t>
  </si>
  <si>
    <t>No natural teeth</t>
  </si>
  <si>
    <t>1 to 9 teeth</t>
  </si>
  <si>
    <t xml:space="preserve">10 to 19 teeth   </t>
  </si>
  <si>
    <t>20 teeth or more</t>
  </si>
  <si>
    <t>clean</t>
  </si>
  <si>
    <t xml:space="preserve">Never </t>
  </si>
  <si>
    <t xml:space="preserve">Once a month </t>
  </si>
  <si>
    <t>2-3 times a month</t>
  </si>
  <si>
    <t>Once a week</t>
  </si>
  <si>
    <t>2-6 times a week</t>
  </si>
  <si>
    <t>Once a day</t>
  </si>
  <si>
    <t>Twice or more a day</t>
  </si>
  <si>
    <t>tobpolicy</t>
  </si>
  <si>
    <t>Tobacco Policy</t>
  </si>
  <si>
    <t>TPnote</t>
  </si>
  <si>
    <t>TP1grp</t>
  </si>
  <si>
    <t>Information</t>
  </si>
  <si>
    <t>TP1note</t>
  </si>
  <si>
    <t>TP1. During the past 30 days, have you noticed information about the dangers of smoking cigarettes or that encourages quitting through the following media?</t>
  </si>
  <si>
    <t>TP1a</t>
  </si>
  <si>
    <t>Newspapers or magazines</t>
  </si>
  <si>
    <t>TP1b</t>
  </si>
  <si>
    <t>Television</t>
  </si>
  <si>
    <t>TP1c</t>
  </si>
  <si>
    <t>Radio</t>
  </si>
  <si>
    <t>TP2</t>
  </si>
  <si>
    <t xml:space="preserve">TP2. During the past 30 days, have you noticed any advertisements or signs promoting cigarettes in stores where cigarettes are sold? </t>
  </si>
  <si>
    <t>TP3grp</t>
  </si>
  <si>
    <t>Promotions</t>
  </si>
  <si>
    <t>TP3note</t>
  </si>
  <si>
    <t xml:space="preserve">TP3. During the past 30 days, have you noticed any of the following types of cigarette promotions? 
</t>
  </si>
  <si>
    <t>TP3a</t>
  </si>
  <si>
    <t>Free samples of cigarettes</t>
  </si>
  <si>
    <t>TP3b</t>
  </si>
  <si>
    <t>Cigarettes at sale prices</t>
  </si>
  <si>
    <t>TP3c</t>
  </si>
  <si>
    <t>Coupons for cigarettes</t>
  </si>
  <si>
    <t>TP3d</t>
  </si>
  <si>
    <t>Free gifts or special discount offers on other products when buying cigarettes</t>
  </si>
  <si>
    <t>TP3e</t>
  </si>
  <si>
    <t>Clothing or other items with a cigarette brand name or logo</t>
  </si>
  <si>
    <t>TP3f</t>
  </si>
  <si>
    <t>Cigarette promotions in the mail</t>
  </si>
  <si>
    <t>select_one warn</t>
  </si>
  <si>
    <t>TP4</t>
  </si>
  <si>
    <t>TP4. During the past 30 days, did you notice any health warnings on cigarette packages?</t>
  </si>
  <si>
    <t>TP5</t>
  </si>
  <si>
    <t>${T1} = '1' and ${TP4}='1'</t>
  </si>
  <si>
    <t>TP5. During the past 30 days, have warning labels on cigarette packages led you to think about quitting?</t>
  </si>
  <si>
    <t>TP6</t>
  </si>
  <si>
    <t>(.&gt;=1 and .&lt;=7000) or .=7777</t>
  </si>
  <si>
    <t>TP6. The last time you bought manufactured cigarettes for yourself, how many cigarettes did you buy in total?</t>
  </si>
  <si>
    <t>Enter '7777' if not known or don't purchase manufactured cigarettes.</t>
  </si>
  <si>
    <t>TP7</t>
  </si>
  <si>
    <t>(.&gt;=1 and .&lt;=7000) or .=7777 or .=8888</t>
  </si>
  <si>
    <t>${T1} = '1' and ${TP6}!='7777'</t>
  </si>
  <si>
    <t>Enter '7777' if not known or '8888' if refused.</t>
  </si>
  <si>
    <t>Injury</t>
  </si>
  <si>
    <t>The next questions ask about different experiences and behaviours that are related to road traffic injuries.</t>
  </si>
  <si>
    <t>V3</t>
  </si>
  <si>
    <t>V3. In the past 12 months, have you been involved in a road traffic crash as a driver, passenger, pedestrian, or cyclist?</t>
  </si>
  <si>
    <t>Yes (as driver)</t>
  </si>
  <si>
    <t>Yes (as passenger)</t>
  </si>
  <si>
    <t>Yes (as pedestrian)</t>
  </si>
  <si>
    <t>Yes (as a cyclist)</t>
  </si>
  <si>
    <t>Don’t know</t>
  </si>
  <si>
    <t>accident</t>
  </si>
  <si>
    <t>select_one accident</t>
  </si>
  <si>
    <t>injury_note1</t>
  </si>
  <si>
    <t>injury_note2</t>
  </si>
  <si>
    <t>The next questions ask about the most serious accidental injury you have had in the past 12 months.</t>
  </si>
  <si>
    <t>yn_dk_rf</t>
  </si>
  <si>
    <t>select_one yn_dk_rf</t>
  </si>
  <si>
    <t>V5</t>
  </si>
  <si>
    <t>V5. In the past 12 months, were you injured accidentally, other than the road traffic crashes which required medical attention?</t>
  </si>
  <si>
    <t>Fall</t>
  </si>
  <si>
    <t>Burn</t>
  </si>
  <si>
    <t>Poisoning</t>
  </si>
  <si>
    <t>Cut</t>
  </si>
  <si>
    <t>Near-drowning</t>
  </si>
  <si>
    <t>Animal bite</t>
  </si>
  <si>
    <t>Other (specify)</t>
  </si>
  <si>
    <t>V6</t>
  </si>
  <si>
    <t>injury</t>
  </si>
  <si>
    <t>select_one injury</t>
  </si>
  <si>
    <t>V6. Please indicate which of the following the cause of this injury was.</t>
  </si>
  <si>
    <t>violence</t>
  </si>
  <si>
    <t>Violence</t>
  </si>
  <si>
    <t xml:space="preserve">The following questions are about different experiences and behaviours that are related to violence.
</t>
  </si>
  <si>
    <t>violence_note1</t>
  </si>
  <si>
    <t>V11</t>
  </si>
  <si>
    <t xml:space="preserve">V11. In the past 12 months, how many times were you in a violent incident in which you were injured and required medical attention? </t>
  </si>
  <si>
    <t>viol_freq</t>
  </si>
  <si>
    <t>Rarely (1- 2 times)</t>
  </si>
  <si>
    <t>Sometimes (3 – 5 times)</t>
  </si>
  <si>
    <t>Often (6 or more times)</t>
  </si>
  <si>
    <t>select_one viol_freq</t>
  </si>
  <si>
    <t>violence_note2</t>
  </si>
  <si>
    <t>The next questions ask about the most serious violent incidence you have had in the past 12 months.</t>
  </si>
  <si>
    <t>V12</t>
  </si>
  <si>
    <t>V13</t>
  </si>
  <si>
    <t>V12. Please indicate which of the following caused your most serious injury in the last 12 months.</t>
  </si>
  <si>
    <t>select_one violence</t>
  </si>
  <si>
    <t>Being shot with a firearm</t>
  </si>
  <si>
    <t>A weapon (other than a firearm) was  used by the person who injured me</t>
  </si>
  <si>
    <t xml:space="preserve">Being injured without any weapon (slapped, pushed…) </t>
  </si>
  <si>
    <t>V13. Please indicate the relationship between yourself and the person(s) who caused your injury.</t>
  </si>
  <si>
    <t>select_one viol_relation</t>
  </si>
  <si>
    <t>viol_relation</t>
  </si>
  <si>
    <t>Intimate partner</t>
  </si>
  <si>
    <t>Parent</t>
  </si>
  <si>
    <t xml:space="preserve">Child, sibling, or other relative </t>
  </si>
  <si>
    <t>Friend or acquaintance</t>
  </si>
  <si>
    <t>Unrelated caregiver</t>
  </si>
  <si>
    <t>Stranger</t>
  </si>
  <si>
    <t>Official or legal authorities</t>
  </si>
  <si>
    <t>${V11} = '2' or ${V11} = '3' or ${V11} = '4'</t>
  </si>
  <si>
    <t>sexual_health</t>
  </si>
  <si>
    <t>Sexual Health</t>
  </si>
  <si>
    <t>sh_note1</t>
  </si>
  <si>
    <t>The next questions ask about different experiences and behaviours that are related to sexual and reproductive health.</t>
  </si>
  <si>
    <t>SH1</t>
  </si>
  <si>
    <t>yn_rf</t>
  </si>
  <si>
    <t>select_one yn_rf</t>
  </si>
  <si>
    <t>SH1. Have you ever had sexual intercourse?</t>
  </si>
  <si>
    <t>sh_grp1</t>
  </si>
  <si>
    <t>SH5</t>
  </si>
  <si>
    <t>select_one time_sh5</t>
  </si>
  <si>
    <t>In the last week</t>
  </si>
  <si>
    <t>Between a week and a month ago</t>
  </si>
  <si>
    <t xml:space="preserve">Between a month and a year ago </t>
  </si>
  <si>
    <t>More than a year ago</t>
  </si>
  <si>
    <t>Don't remember</t>
  </si>
  <si>
    <t>time_sh5</t>
  </si>
  <si>
    <t>SH2. How old were you when you first had sexual intercourse?</t>
  </si>
  <si>
    <t>SH5. When did you last have sexual intercourse?</t>
  </si>
  <si>
    <t>SH9. The last time you had sexual intercourse, did you use any kind of protection against pregnancy and/or infection?</t>
  </si>
  <si>
    <t>protection</t>
  </si>
  <si>
    <t>A condom</t>
  </si>
  <si>
    <t>A different method</t>
  </si>
  <si>
    <t xml:space="preserve">Don't know </t>
  </si>
  <si>
    <t>select_multiple protection</t>
  </si>
  <si>
    <t>SH9</t>
  </si>
  <si>
    <t>SH10a-d</t>
  </si>
  <si>
    <t>SH2</t>
  </si>
  <si>
    <t>${V5} = '1'</t>
  </si>
  <si>
    <t>sh_grp2</t>
  </si>
  <si>
    <t>sh_grp3</t>
  </si>
  <si>
    <t>${SH5} = '1' or ${SH5} = '2' or ${SH5} = '3' or ${SH5} = '88'</t>
  </si>
  <si>
    <t>${SH1} = '1'</t>
  </si>
  <si>
    <t>${SH9} = '1' or ${SH9} = '77' or ${SH9} = '88'</t>
  </si>
  <si>
    <t>Primary  school (1-6 years)</t>
  </si>
  <si>
    <t>Main secondary (7-10 years)</t>
  </si>
  <si>
    <t>Secondary school completed (11-12 years)</t>
  </si>
  <si>
    <t>Professional education</t>
  </si>
  <si>
    <t>University completed</t>
  </si>
  <si>
    <t>Georgian</t>
  </si>
  <si>
    <t>Armenian</t>
  </si>
  <si>
    <t>Azeri</t>
  </si>
  <si>
    <t xml:space="preserve">Ossetian </t>
  </si>
  <si>
    <t>religion</t>
  </si>
  <si>
    <t>Orthodox Cristian</t>
  </si>
  <si>
    <t>Catholic</t>
  </si>
  <si>
    <t>Gregorian</t>
  </si>
  <si>
    <t>Muslim</t>
  </si>
  <si>
    <t>Jewish</t>
  </si>
  <si>
    <t>Not religious</t>
  </si>
  <si>
    <t>Other religion</t>
  </si>
  <si>
    <t>select_one religion</t>
  </si>
  <si>
    <t>X1</t>
  </si>
  <si>
    <t>X1. What is your religion?</t>
  </si>
  <si>
    <t>X2. During the last 12 months which methods to quit smoking did you use?</t>
  </si>
  <si>
    <t>quit_adv</t>
  </si>
  <si>
    <t>select_one quit_adv</t>
  </si>
  <si>
    <t>quit_method</t>
  </si>
  <si>
    <t>Consultation at the Primary Healthcare level</t>
  </si>
  <si>
    <t>Nicotine Replacement Therapy</t>
  </si>
  <si>
    <t>Drugs (Buproprion, Tabex)</t>
  </si>
  <si>
    <t>Telephone consultation</t>
  </si>
  <si>
    <t>Electronic Cigarette</t>
  </si>
  <si>
    <t>select_multiple quit_method</t>
  </si>
  <si>
    <t>Multiple answers possible. Don't read the answers! Wait for responders answer.</t>
  </si>
  <si>
    <t>X2</t>
  </si>
  <si>
    <t>${T6} = '1'</t>
  </si>
  <si>
    <t>A1. Have you ever consumed any alcohol such as beer, wine, spirits or Chacha, Nalivka?</t>
  </si>
  <si>
    <t>Homebrewed spirits, e.g. Chacha, Nalivka?</t>
  </si>
  <si>
    <t>Homebrewed beer or wine?</t>
  </si>
  <si>
    <t>X3</t>
  </si>
  <si>
    <t>X3. In a typical week, on how many days do you eat meat or meat products?</t>
  </si>
  <si>
    <t>X4. In a typical week, on how many days do you eat fish or sea products?</t>
  </si>
  <si>
    <t xml:space="preserve">X5. In a typical week, on how many days do you drink milk or milk products? </t>
  </si>
  <si>
    <t xml:space="preserve">X6. In a typical week, on how many days do you eat bread or bread products? </t>
  </si>
  <si>
    <t xml:space="preserve">X7. In a typical week, on how many days do you eat sugar or sweet products? </t>
  </si>
  <si>
    <t>X4</t>
  </si>
  <si>
    <t>X5</t>
  </si>
  <si>
    <t>X6</t>
  </si>
  <si>
    <t>X7</t>
  </si>
  <si>
    <t>timeX8</t>
  </si>
  <si>
    <t>I don’t eat everyday</t>
  </si>
  <si>
    <t>Twice a day</t>
  </si>
  <si>
    <t>3 times a day</t>
  </si>
  <si>
    <t>4 times a day</t>
  </si>
  <si>
    <t>More than 4 times a day</t>
  </si>
  <si>
    <t>select_one timeX8</t>
  </si>
  <si>
    <t>X8</t>
  </si>
  <si>
    <t>X8. How many times a day you usually eat?</t>
  </si>
  <si>
    <t>With the next questions, we would like to learn more about salt in your diet. Dietary salt includes ordinary table salt, unrefined salt such as sea salt, iodized salt, salty stock cubes and powders, and salty sauces such as soya sauce or fish sauce (see showcard). The following questions are on adding salt to the food right before you eat it, on how food is prepared in your home, on eating processed foods that are high in salt such as marinade vegetables, smoked meat, smoked cheese, adjika, tkemali etc., and questions on controlling your salt intake. Please answer the questions even if you consider yourself to eat a diet low in salt.</t>
  </si>
  <si>
    <t>В этом разделе мы хотели бы узнать о количестве соли в вашем рационе. Пищевая соль включает в себя  обычную поваренную соль, неочищенную соль и йодированную соль, соленые бульонные кубики и порошки, а также соленые соусы, такие как соевый или рыбный соусы (см. карточки). Следующие вопросы посвящены добавлению соли в пищу непосредственно перед употреблением, тому, как Вы готовите дома, об употреблении обработанных продуктов с высоким содержанием соли, например маринованные овощи, копченное мясоь аджика, ткемали, и.др., а так же о том, как вы контролируете потребление соли. Пожалуйста, ответьте на следующие вопросы, даже если Вы считаете, что Ваш рацион содержит мало соли.</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</si>
  <si>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bacon and processed meat, marinade vegetables, smoked meat, smoked cheese, etc. .</t>
  </si>
  <si>
    <t>D7. Как часто Вы употребляете обработанные продукты с высоким содержанием соли? Под обработанными продуктами с высоким содержанием соли я имею в виду продукты, которые изменены по сравнению с их естественным состоянием, например, мясные и рыбные копчености, колбаса, соленья, консервы.</t>
  </si>
  <si>
    <t>Lard</t>
  </si>
  <si>
    <t>Butter</t>
  </si>
  <si>
    <t xml:space="preserve">Свиной жир  </t>
  </si>
  <si>
    <t>Сливочное масло</t>
  </si>
  <si>
    <t>The next questions exclude the work and transport activities that you have already mentioned.
Now I would like to ask you about sports, fitness and recreational activities (leisure).</t>
  </si>
  <si>
    <t>P10. Do you do any vigorous-intensity sports, fitness or recreational (leisure) activities that cause large increases in breathing or heart rate, like running or football,  for at least 10 minutes continuously?</t>
  </si>
  <si>
    <t>P10. Занимаетесь ли Вы непрерывно в течение, по меньшей мере, 10 минут спортом, активным досугом или физическими упражнениями с высокой нагрузкой на организм, при которых значительно учащается дыхание или пульс,например, бег или футбол?</t>
  </si>
  <si>
    <t>≤ 250 GeL</t>
  </si>
  <si>
    <t>251 – 500 GeL</t>
  </si>
  <si>
    <t>501 – 1000 GeL</t>
  </si>
  <si>
    <t>1001 – 1500 GeL</t>
  </si>
  <si>
    <t xml:space="preserve">&gt;1500 GeL </t>
  </si>
  <si>
    <t>C10. Taking the past year, can you tell me what the average earnings of the household have been (in GeL)?</t>
  </si>
  <si>
    <t>C10. Можете ли Вы сказать мне, каков был средний заработок в Вашем домохозяйстве за последний год (GeL)?</t>
  </si>
  <si>
    <t xml:space="preserve">P1. Does your work involve vigorous-intensity activity that causes large increases in breathing or heart rate like carrying or lifting heavy loads, digging or construction work for at least 10 minutes continuously? </t>
  </si>
  <si>
    <t xml:space="preserve">P4. Does your work involve moderate-intensity activity, that causes small increases in breathing or heart rate such as brisk walking or carrying light loads for at least 10 minutes continuously?  </t>
  </si>
  <si>
    <t>The next questions exclude the physical activities at work that you have already mentioned.
Now I would like to ask you about the usual way you travel to and from places.  For example to work, for shopping, to market, to place of worship.</t>
  </si>
  <si>
    <t>Следующие вопросы исключают физическую нагрузку на работе, о которой Вы уже говорили. Теперь хотелось бы узнать о том, как Вы обычно добираетесь, например, на работу, в магазины, на рынок, в места поклонения и как потом возвращаетесь обратно.</t>
  </si>
  <si>
    <t>P13. Do you do any moderate-intensity sports, fitness or recreational (leisure) activities that cause a small increase in breathing or heart rate such as brisk walking, cycling, swimming, and volleyball for at least 10 minutes continuously?</t>
  </si>
  <si>
    <t>P13. Занимаетесь ли Вы непрерывно в течение, по меньшей мере, 10 минут спортом, активным досугом или физическими упражнениями с умеренной нагрузкой на организм, при которых незначительно учащается дыхание или пульс, например, быстрая ходьба, езда на велосипеде, плавание, волейбол?</t>
  </si>
  <si>
    <t>Everyday despite the blood pressure numbers</t>
  </si>
  <si>
    <t>When the pressure is high</t>
  </si>
  <si>
    <t>Irregularly, when remember</t>
  </si>
  <si>
    <t>freq_bp_drugs</t>
  </si>
  <si>
    <t>select_one freq_bp_drugs</t>
  </si>
  <si>
    <t>X9</t>
  </si>
  <si>
    <t>X10</t>
  </si>
  <si>
    <t>X9. What is the regime of taking drugs?</t>
  </si>
  <si>
    <t>X10. Which drug do you take?</t>
  </si>
  <si>
    <t xml:space="preserve">Note all drugs respondent mentions separated by comma ",". </t>
  </si>
  <si>
    <t>H19. Are you currently taking statins (Lovastatin/Simvastatin/Atorvastatin/Rosuvastatin or any other statin) regularly to prevent or treat heart disease?</t>
  </si>
  <si>
    <t>H19. В настоящее время принимаете ли Вы регулярно статины (ловостатин/ симвастатин / росувастатин / аторвастатин или другие статины) в целях профилактики или лечения заболеваний сердца?</t>
  </si>
  <si>
    <t>X11</t>
  </si>
  <si>
    <t>X11. Have you ever been told by a doctor or other health worker that you have Atrial Fibrillation?</t>
  </si>
  <si>
    <t>X12</t>
  </si>
  <si>
    <t>X13</t>
  </si>
  <si>
    <t>X12. Have you ever been told by a doctor or other health worker that you have chronic vein vessel disease or varicose veins of lower extremities or deep vein thrombosis (DVT)?</t>
  </si>
  <si>
    <t>X13. Are you currently taking anticoagulants (Aspirin/Heparin) prescribed by a doctor or other health worker?</t>
  </si>
  <si>
    <t>admission</t>
  </si>
  <si>
    <t>Admission to the medical personnel</t>
  </si>
  <si>
    <t>X14. Have you visited medical doctor or other medical personnel during the last 12 months?</t>
  </si>
  <si>
    <t>${X14} = '1'</t>
  </si>
  <si>
    <t>X14</t>
  </si>
  <si>
    <t>X15</t>
  </si>
  <si>
    <t>Concrete health problem</t>
  </si>
  <si>
    <t>Prophylactic check-up</t>
  </si>
  <si>
    <t xml:space="preserve">Both </t>
  </si>
  <si>
    <t>Administrative (non-medical) reasons</t>
  </si>
  <si>
    <t>select_one admission</t>
  </si>
  <si>
    <t>You have been asked questions on tobacco consumption before. The next questions ask about tobacco control policies. They include questions on your exposure to the media and advertisement, on cigarette promotions, health warnings and cigarette purchases.</t>
  </si>
  <si>
    <t>Enter '77 if responder does not remember, or  '88' if refused.</t>
  </si>
  <si>
    <t xml:space="preserve">. </t>
  </si>
  <si>
    <t>label::Georgian</t>
  </si>
  <si>
    <t>constraint_message::Georgian</t>
  </si>
  <si>
    <t>hint::Georgian</t>
  </si>
  <si>
    <t>required_message::Georgian</t>
  </si>
  <si>
    <t>media::image::Georgian</t>
  </si>
  <si>
    <t>Pills</t>
  </si>
  <si>
    <t>regex(., '[a-cA-C0-9]{5}')</t>
  </si>
  <si>
    <t>TP7. In total, how much money did you pay for this purchase (in GeL)?</t>
  </si>
  <si>
    <t>${H3} = '1'</t>
  </si>
  <si>
    <t>v6other</t>
  </si>
  <si>
    <t>${V6} = '7'</t>
  </si>
  <si>
    <t>v12other</t>
  </si>
  <si>
    <t>${V12} = '4'</t>
  </si>
  <si>
    <t>v13other</t>
  </si>
  <si>
    <t>${V13} = '8'</t>
  </si>
  <si>
    <t>C6other</t>
  </si>
  <si>
    <t>${C6} = '6'</t>
  </si>
  <si>
    <t>X2other</t>
  </si>
  <si>
    <t>SH10other</t>
  </si>
  <si>
    <t>not(selected(., '88') and (selected(.,'1') or selected(.,'2') or selected(.,'3') or selected(.,'4') or selected(.,'5') or selected(.,'6')))</t>
  </si>
  <si>
    <t>SH10. The last time you had sexual intercourse, were any of the following methods of protection against pregnancy and/or infection used?</t>
  </si>
  <si>
    <t>not((selected(., '88') and selected(.,'77')) or(selected(.,'88') and selected(.,'1')) or(selected(.,'88') and selected(.,'2')) or(selected(.,'88') and selected(.,'3')) or(selected(.,'88') and selected(.,'4')) or(selected(.,'77') and selected(.,'1')) or(selected(.,'77') and selected(.,'2')) or(selected(.,'77') and selected(.,'3')) or(selected(.,'77') and selected(.,'4')))</t>
  </si>
  <si>
    <t>selected(${SH10a-d}, '4')</t>
  </si>
  <si>
    <t>selected(${X2}, '6')</t>
  </si>
  <si>
    <t>X2other. Please specify</t>
  </si>
  <si>
    <t>V6other. Please specify</t>
  </si>
  <si>
    <t>V12other. Please specify</t>
  </si>
  <si>
    <t>V13other. Please specify</t>
  </si>
  <si>
    <t>SH10other. Please specify</t>
  </si>
  <si>
    <t>C6other. Please specify</t>
  </si>
  <si>
    <t>(.&gt;=8 and .&lt;=${maxage}) or .=77 or .=88</t>
  </si>
  <si>
    <t>choice_filter</t>
  </si>
  <si>
    <t>image::Georgian</t>
  </si>
  <si>
    <t>image::English</t>
  </si>
  <si>
    <t>image::Русский</t>
  </si>
  <si>
    <t>Mental_health_and_Suicide</t>
  </si>
  <si>
    <t>Mental health / Suicide</t>
  </si>
  <si>
    <t>The next questions ask about thoughts, plans, and attempts of suicide.  Please answer the questions even if no one usually talks about these issues.</t>
  </si>
  <si>
    <t>mental_health_note1</t>
  </si>
  <si>
    <t>MH1</t>
  </si>
  <si>
    <t>MH1. During the past 12 months, have you seriously considered attempting suicide?</t>
  </si>
  <si>
    <t>MH3</t>
  </si>
  <si>
    <t>MH4</t>
  </si>
  <si>
    <t>${MH1} = '1' or ${MH1} = '88'</t>
  </si>
  <si>
    <t>MH3. During the past 12 months, have you made a plan about how you would attempt suicide?</t>
  </si>
  <si>
    <t>MH4. Have you ever attempted suicide?</t>
  </si>
  <si>
    <t>რესპოდენტის ID</t>
  </si>
  <si>
    <t>შინამეურნეობის ზომა: ${hh_size}</t>
  </si>
  <si>
    <t>სკანირება გაუკეთეთ QR-ს რესპოდენტის კლინიკური მიმართვის ბარათზე.</t>
  </si>
  <si>
    <t>თუ ვერ ახერხებთ დასკანირებას, გთხოვთ, ქვემოთ ხელით ჩაწეროთ.</t>
  </si>
  <si>
    <t>გთხოვთ, მიუთითოთ მხოლოდ ციფრები: 0-9 და ასოები: -c (სულ 5 ასო).</t>
  </si>
  <si>
    <t>ID უნდა იყოს დადებითი რიცხვი.</t>
  </si>
  <si>
    <t>გთხოვთ, უპასუხოთ ეკრანზე მითითებულ ყველა კითხვას.</t>
  </si>
  <si>
    <t>დემოგრაფიული ინფორმაცია</t>
  </si>
  <si>
    <t>C1. სქესი</t>
  </si>
  <si>
    <t>მხოლოდ დაკვირვებით, ნუ კითხავთ.</t>
  </si>
  <si>
    <t>დაბადების თარიღი</t>
  </si>
  <si>
    <t>C2: თქვენი დაბადების თარიღი?</t>
  </si>
  <si>
    <t>აირჩიეთ "არ ვიცი" ყველა ველში თუ დაბადების თარიღი უცნობია</t>
  </si>
  <si>
    <t>დღე</t>
  </si>
  <si>
    <t>თვე</t>
  </si>
  <si>
    <t>დაბადების თარიღს არასრულად ვერ შეიყვანთ. აირჩიეთ "არ ვიცი" ყველა ველში თუ დაბადების თარიღი უცნობია.</t>
  </si>
  <si>
    <t>წელი</t>
  </si>
  <si>
    <t>C3. რამდენი წლის ხარ?</t>
  </si>
  <si>
    <t>ასაკი უნდა იყოს კვლევის ასაკობრივ დიაპაზონში.</t>
  </si>
  <si>
    <t>C4.რამდენი წელი გაატარეთ სკოლაში და სხვა სრულდღიან სასწავლებელში (გარდა სკოლამდელისა)?</t>
  </si>
  <si>
    <t>გთხოვთ შეიყვანოთ რიცხვი 0-დან 30-მდე.</t>
  </si>
  <si>
    <t>შეიყვანეთ '77' თუ არ არის ცნობილი.</t>
  </si>
  <si>
    <t>C5. თქვენს მიერ მიღებული განათლების (დასრულებული) უმაღლესი დონე?</t>
  </si>
  <si>
    <t>C6. ეროვნება</t>
  </si>
  <si>
    <t xml:space="preserve">C6 სხვა, მიუთითეთ </t>
  </si>
  <si>
    <t>C7. ოჯახური მდგომარეობა</t>
  </si>
  <si>
    <t>C8. ჩამოთვლილთაგან რომელი შეეფერება ბოლო 12 თვის მანძილზე თქვენს სამუშაო სტატუსს?</t>
  </si>
  <si>
    <t>C9. თქვენი ჩათვლით 18 წელზე უფროსი ასაკის რამდენი ადამიანი ცხოვრობს თქვენს ოჯახში?</t>
  </si>
  <si>
    <t>18 წლის ადამიანთა რაოდენობა არ შეიძლება იყოს ნაკლები ვიდრე იმ ადამიანთა რაოდენობა, რომლებიც ჩავწერეთ რესპოდენტის შერჩევისას ან 30-ზე მეტი.</t>
  </si>
  <si>
    <t>შეიყვანეთ '77' თუ უცნობია და '88' თუ უარს ამბობს.</t>
  </si>
  <si>
    <t>C10. ბოლო წლის განმავლობაში საშუალოდ რა შემოსავალი ქონდა თქვენს ოჯახს? (ლაში)?</t>
  </si>
  <si>
    <t>ვერ შეიყვანთ უარყოფით რიცხვს!</t>
  </si>
  <si>
    <t>დატოვეთ ცარიელი და შეარჩიეთ “უარი პასუხზე” ქვევით თუ უარი განაცხადა ან "არ ვიცი" თუ რესპოდენტმა არ იცის.</t>
  </si>
  <si>
    <t>მონიშნეთ შემოსავალი კვირის, თვის ან წლის განმავლობაში, ან თუ რესპოდენტმა უარი განაცხადა პასუხის გაცემაზე ან არ იცის.</t>
  </si>
  <si>
    <t xml:space="preserve">C11. თუ არ იცით ზუსტი თანხა, შეგიძლიათ შეაფასოთ თქვენი ოჯახის (ყოველთვიური) შემოსავალი ჩემს მიერ ჩამოთვლილთაგან? </t>
  </si>
  <si>
    <t>წაუკითხეთ</t>
  </si>
  <si>
    <t>X1. თქვენი რელიგია?</t>
  </si>
  <si>
    <t>თამბაქოს მოხმარება</t>
  </si>
  <si>
    <t>ახლა ვაპირებ რამდენიმე შეკითხვა დაგისვათ თამბაქოსთან დაკავშირებით.</t>
  </si>
  <si>
    <t>T1. ამჟამად ეწევით თამბაქოს რომელიმე პროდუქტს, მაგ. სიგარეტს, სიგარას ან ჩიბუხს?</t>
  </si>
  <si>
    <t>თამბაქოს მოსაწევი პროდუქტები</t>
  </si>
  <si>
    <t xml:space="preserve">T2. ამჟამად თამბაქოს პროდუქტს ყოველდღიურად ეწევით? </t>
  </si>
  <si>
    <t>T3. რამდენი წლის იყავით, როდესაც მოწევა პირველად დაიწყეთ?</t>
  </si>
  <si>
    <t>ასაკი უნდა იყოს სულ მცირე 18 წელი და არაუმეტეს კვლევით განსაზღვრული ზედა ასაკობრივი ზღვარისა.</t>
  </si>
  <si>
    <t>მონიშნეთ '77' თუ უცნობია.</t>
  </si>
  <si>
    <t>T4. გახსოვთ, რამდენი წლის წინ იყო?</t>
  </si>
  <si>
    <t>დატოვეთ ცარიელი თუ უცნობია: სხვა შემთხვევაში, პასუხი უნდა იყოს 1-სა და 61-ს შორის წლებში, 1-სა და 11-ს შორის თვეებში, ან 1-სა და 30-ს შორის კვირეებში.</t>
  </si>
  <si>
    <t>მონიშნეთ პასუხი არის კვირეებში, თვეებში თუ წლებში, ან თუ რესპოდენტმა უარი განაცხადა პასუხის გაცემაზე ან არ იცის.</t>
  </si>
  <si>
    <t>T5a. საშუალოდ რამდენ ქარხნული სიგარეტს ეწევით ყოველდღიურად?</t>
  </si>
  <si>
    <t xml:space="preserve">რიცხვი უნდა იყოს 0-სა და 50-ს შორის. </t>
  </si>
  <si>
    <t>მონიშნეთ '77' თუ უცნობია ან მონიშნეთ '0' თუ რესპოდენტი ქარხნულ სიგარეტს არ ეწევა ყოველდღიურად.</t>
  </si>
  <si>
    <t>T5aw. საშუალოდ რამდენ ქარხნული სიგარეტს ეწევით ყოველკვირეულად?</t>
  </si>
  <si>
    <t xml:space="preserve">რიცხვი უნდა იყოს 0-სა და 350-ს შორის. </t>
  </si>
  <si>
    <t>მონიშნეთ '777' თუ უცნობია ან მონიშნეთ '0' თუ რესპოდენტი ქარხნულ სიგარეტს არ ეწევა ყოველკვირეულად.</t>
  </si>
  <si>
    <t>T5b.საშუალოდ რამდენ ხელით დახვეულ სიგარეტს ეწევით ყოველდღიურად?</t>
  </si>
  <si>
    <t>მონიშნეთ '77' თუ უცნობია ან მონიშნეთ '0' თუ რესპოდენტი ხელით დახვეული სიგარეტს არ ეწევა ყოველდღიურად.</t>
  </si>
  <si>
    <t>T5bw. საშუალოდ რამდენ ხელით დახვეულ სიგარეტს ეწევით ყოველკვირეულად?</t>
  </si>
  <si>
    <t>მონიშნეთ '777' თუ უცნობია ან მონიშნეთ '0' თუ რესპოდენტი ხელით დახვეულ სიგარეტს არ ეწევა ყოველკვირეულად.</t>
  </si>
  <si>
    <t>T5c. საშუალოდ რამდენ ჩიბუხს ეწევით ყოველდღიურად?</t>
  </si>
  <si>
    <t>მონიშნეთ '77' თუ უცნობია ან მონიშნეთ '0' თუ რესპოდენტი ჩიბუხს არ ეწევა ყოველდღიურად..</t>
  </si>
  <si>
    <t>T5cw. საშუალოდ რამდენ ჩიბუხს ეწევით ყოველკვირეულად?</t>
  </si>
  <si>
    <t>მონიშნეთ '777' თუ უცნობია ან მონიშნეთ '0' თუ რესპოდენტი ჩიბუხს არ ეწევა ყოველკვირეულად.</t>
  </si>
  <si>
    <t>T5d. საშუალოდ რამდენ სიგარას, სიგარილოს ეწევით ყოველდღიურად?</t>
  </si>
  <si>
    <t>მონიშნეთ '77' თუ უცნობია ან მონიშნეთ '0' თუ რესპოდენტი სიგარას, სიგარილოს არ ეწევა ყოველდღიურად.</t>
  </si>
  <si>
    <t>T5dw. საშუალოდ რამდენ სიგარას, სიგარილოს ეწევით ყოველკვირეულად?</t>
  </si>
  <si>
    <t>მონიშნეთ '777' თუ უცნობია ან მონიშნეთ '0' თუ რესპოდენტი სიგარას, სიგარილოს არ ეწევა ყოველკვირეულად.</t>
  </si>
  <si>
    <t>T5e. საშუალოდ რამდენ ჩილიმს ეწევით ყოველდღიურად?</t>
  </si>
  <si>
    <t>მონიშნეთ '77' თუ უცნობია ან მონიშნეთ '0' თუ რესპოდენტი ჩილიმს არ ეწევა ყოველდღიურად.</t>
  </si>
  <si>
    <t>T5ew.  საშუალოდ რამდენ ჩილიმს ეწევით ყოველკვირეულად?</t>
  </si>
  <si>
    <t>მონიშნეთ '777' თუ უცნობია ან მონიშნეთ '0' თუ რესპოდენტი ჩილიმს არ ეწევა ყოველკვირეულად.</t>
  </si>
  <si>
    <t>T5f.  საშუალოდ რამდენ თამბაქოს სხვა პროდუქტს ეწევით ყოველდღიურად?</t>
  </si>
  <si>
    <t xml:space="preserve">რიცხვი უნდა იყოს 0-სა და 50-ს შორის.  </t>
  </si>
  <si>
    <t xml:space="preserve">მხოლოდ აღნიშნეთ თამბაქოს სხვა პროდუქტები, რომლებიც არ იყო წინა კითხვებში. მონიშნეთ '77' თუ უცნობია ან მონიშნეთ '0' თუ რესპოდენტი თამბაქოს სხვა პროდუქტს არ ეწევა ყოველდღიურად. </t>
  </si>
  <si>
    <t>T5fw. საშუალოდ რამდენ თამბაქოს სხვა პროდუქტს ეწევით ყოველკვირეულად?</t>
  </si>
  <si>
    <t xml:space="preserve">მხოლოდ აღნიშნეთ თამბაქოს სხვა პროდუქტები, რომლებიც არ იყო წინა კითხვებში. მონიშნეთ '77' თუ უცნობია ან მონიშნეთ '0' თუ რესპოდენტი თამბაქოს სხვა პროდუქტს არ ეწევა ყოველკვირეულად. </t>
  </si>
  <si>
    <t>T5other. მიუთითეთ თამბაქოს რომელ სხვა პროდუქტს იყენებთ მოსაწევად.</t>
  </si>
  <si>
    <t>T6. ბოლო 12 თვის განმავლობაში შეგიწყვიტავთ მოწევა?</t>
  </si>
  <si>
    <t>X2. ბოლო 12 თვის განმავლობაში მოწევაზე თავის დასანებებლად გამოიყენეთ რომელიმე ჩემოთვლილი მეთოდი?</t>
  </si>
  <si>
    <t>შესაძლებელია მრავლობითი პასუხი. არ წაიკითხოთ პასუხები! დაელოდეთ რესპოდენტის პასუხს.</t>
  </si>
  <si>
    <t>X2other. მიუთითეთ</t>
  </si>
  <si>
    <t>T7. ბოლო 12 თვის განმავლობაში ექიმთან ვიზიტისას გირჩიეს თამბაქოს მოწევისთვის თავის დანებება?</t>
  </si>
  <si>
    <t>T8. წარსულში როდესმე მოგიწევიათ თამბაქოს რომელიმე პროდუქტი?</t>
  </si>
  <si>
    <t>T9. წარსულში როდესმე მოგიწევიათ ყოველდღიურად?</t>
  </si>
  <si>
    <t>T10. რამდენი წლის იყავით, როდესაც მოწევას თავი დაანებეთ?</t>
  </si>
  <si>
    <t>ასაკი უნდა იყოს სულმცირე 8 და არაუმეტეს კვლევით განსაზღვრული ზედა ასაკობრივი ზღვარისა.</t>
  </si>
  <si>
    <t xml:space="preserve">T11. რამდენი წლის წინ დაანებეთ თავი მოწევას? </t>
  </si>
  <si>
    <t>დატოვეთ ცარიელი თუ უცნობია; სხვა შემთხვევაში პასუხი უნდა იყოს 1-სა და 61 წელს შორის, 1-სა და 11 თვეს შორის, ან 1-სა და 30 კვირას შორის.</t>
  </si>
  <si>
    <t xml:space="preserve">T12. ამჟამად მოიხმართ უკვამლო თამბაქოს რაიმე სახეობას, როგორიცაა შესაყნოსი, საღეჭი თამბაქო და სხვა? </t>
  </si>
  <si>
    <t>უკვამლო თამბაქოს პროდუქტები</t>
  </si>
  <si>
    <t>T13. ამჟამად უკვამლო თამბაქოს რაიმე სახეობას ყოველდღიურად მოიხმართ?</t>
  </si>
  <si>
    <t>T14a. დღეში საშუალოდ რამდენჯერ იყენებ სნაფს პირით?</t>
  </si>
  <si>
    <t>მონიშნეთ '77' თუ უცნობია ან მონიშნეთ '0' თუ რესპოდენტი არ მოიხმარს სნაფს პირით ყოველდღიურად.</t>
  </si>
  <si>
    <t>T14aw. კვირაში საშუალოდ რამდენჯერ იყენებ სნაფს პირით?</t>
  </si>
  <si>
    <t>მონიშნეთ '777' თუ უცნობია ან მონიშნეთ '0' თუ რესპოდენტი არ მოიხმარს სნაფს პირით ყოველკვირეულად.</t>
  </si>
  <si>
    <t>T14b. დღეში საშუალოდ რამდენჯერ იყენებ სნაფს ცხვირით?</t>
  </si>
  <si>
    <t>მონიშნეთ '77' თუ უცნობია ან მონიშნეთ '0' თუ რესპოდენტი არ მოიხმარს სნაფს ცხვირით ყოველდღიურად.</t>
  </si>
  <si>
    <t>T14bw. კვირაში საშუალოდ რამდენჯერ იყენებ სნაფს ცხვრით?</t>
  </si>
  <si>
    <t>მონიშნეთ '777' თუ უცნობია ან მონიშნეთ '0' თუ რესპოდენტი არ მოიხმარს სნაფს ცხვირით ყოველკვირეულად.</t>
  </si>
  <si>
    <t>T14c. დღეში საშუალოდ რამდენჯერ იყენებთ საღეჭ თამბაქოს?</t>
  </si>
  <si>
    <t>მონიშნეთ '77' თუ უცნობია ან მონიშნეთ '0' თუ რესპოდენტი არ მოიხმარს საღეჭ თამბაქოს ყოველდღიურად.</t>
  </si>
  <si>
    <t>T14cw. კვირაში საშუალოდ რამდენჯერ იყენებთ საღეჭ თამბაქოს?</t>
  </si>
  <si>
    <t>მონიშნეთ '777' თუ უცნობია ან მონიშნეთ '0' თუ რესპოდენტი არ მოიხმარს საღეჭ თამბაქოს ყოველკვირეულად.</t>
  </si>
  <si>
    <t>T14d. დღეში საშუალოდ რამდენჯერ იყენებთ ბეთელს, ქუიდს?</t>
  </si>
  <si>
    <t>მონიშნეთ '77' თუ უცნობია ან მონიშნეთ '0' თუ რესპოდენტი არ მოიხმარს ბეთელს, ქუიდს ყოველდღიურად.</t>
  </si>
  <si>
    <t>T14dw. კვირაში საშუალოდ რამდენჯერ იყენებთ ბეთელს, ქუიდს?</t>
  </si>
  <si>
    <t>მონიშნეთ '777' თუ უცნობია ან მონიშნეთ '0' თუ რესპოდენტი არ მოიხმარს ბეთელს, ქუიდს ყოველკვირეულად.</t>
  </si>
  <si>
    <t>T14e. დღეში საშუალოდ რამდენჯერ იყენებთ თამბაქოს სხვა უკვამლო პროდუქტს?</t>
  </si>
  <si>
    <t>მონიშნეთ '77' თუ უცნობია ან მონიშნეთ '0' თუ რესპოდენტი არ მოიხმარსტამბაქოს სხვა პროდუქტს ყოველდღიურად.</t>
  </si>
  <si>
    <t>T14ew. კვირაში საშუალოდ რამდენჯერ იყენებთ თამბაქოს სხვა უკვამლო პროდუქტს?</t>
  </si>
  <si>
    <t>მონიშნეთ '777' თუ უცნობია ან მონიშნეთ '0' თუ რესპოდენტი არ მოიხმარსტამბაქოს სხვა პროდუქტს ყოველკვირეულად.</t>
  </si>
  <si>
    <t>T14other. მიუთითეთ სხვა გამოყენებული უკვამლო თამბაქოს პროდუქტი</t>
  </si>
  <si>
    <t>T15. წარსულში ოდესმე თუ გამოგიყენებიათ უკვამლო თამბაქოს რაიმე სახეობა, მაგ. სნაფი, საღეჭი თამბაქო, ბეტელი?</t>
  </si>
  <si>
    <t xml:space="preserve">T16. წარსულში ოდესმე ყოველდღიურად თუ გამოგიყენებიათ უკვამლო თამბაქოს რაიმე სახეობა, მაგ. სნაფი, საღეჭი თამბაქო, ბეტელი? </t>
  </si>
  <si>
    <t xml:space="preserve">T17. ბოლო 30 დღის განმავლობაში ვინმემ მოწია თქვენს სახლში? </t>
  </si>
  <si>
    <t>T18. ბოლო 30 დღის განმავლობაში ვინმემ მოწია თქვენს სამსახურში (შენობაში, დახურულ სივრცეში)?</t>
  </si>
  <si>
    <t xml:space="preserve">თამბაქოს პოლიტიკა </t>
  </si>
  <si>
    <t>ჩვენ ვისაუბრეთ თამბაქოს მოხმარების შესახებ. შემდეგი კითხვები ეხება თამბაქოს კონტროლს; იგულისხმება რეკლამის/მედია ზემოქმედება, სიგარეტის პროპაგანდა, გამაფრთხილებელი წარწერები, სიგარეტის შეძენა.</t>
  </si>
  <si>
    <t>ინფორმაცია</t>
  </si>
  <si>
    <t xml:space="preserve">TP1. ბოლო 30 დღის განმავლობაში შეგიმჩნევიათ ინფორმაცია თამბაქოს მავნეობის შესახებ ან მოწევაზე თავის დანებების მოწოდებები შემდეგ მედია საშუალებებში? </t>
  </si>
  <si>
    <t>გაზეთი ან ჟურნალი</t>
  </si>
  <si>
    <t>ტელევიზია</t>
  </si>
  <si>
    <t>რადიო</t>
  </si>
  <si>
    <t>TP2. ბოლო 30 დღის განმავლობაში შეგიმჩნევიათ თამბაქოს რეკლამა ან ნიშანი თამბაქოს გაყიდვის ადგილებში?</t>
  </si>
  <si>
    <t>პრომოცია</t>
  </si>
  <si>
    <t xml:space="preserve">TP3. ბოლო 30 დღის განმავლობაში შეგიმჩნევიათ თამბაქოს რეკლამირების ჩამოთვლილი სახეობები? 
</t>
  </si>
  <si>
    <t>სიგარეტის უფასო ნიმუშები</t>
  </si>
  <si>
    <t>ფასდაკლება სიგარეტზე</t>
  </si>
  <si>
    <t>კუპონები სიგარეტზე</t>
  </si>
  <si>
    <t>საჩუქრები ან სპეციალური ფასდაკლება სხვა პროდუქტებზე თუ იყიდი სიგარეტს</t>
  </si>
  <si>
    <t>ტანსაცმელი ან სხვა საგანი სიგარეტის ბრენდის სახელით ან ლოგოთი</t>
  </si>
  <si>
    <t>სიგარეტის პრომოცია სუპერმარკეტში</t>
  </si>
  <si>
    <t>TP4. ბოლო 30 დღის განმავლობაში შეგიმჩნევიათ გამაფრთხილებელი წარწერები თამბაქოს კოლოფზე?</t>
  </si>
  <si>
    <t>TP5. ბოლო 30 დღის განმავლობაში გამაფრთხილებელმა წარწერებმა დაგაფიქრათ მოწევაზე თავის დანებებაზე?</t>
  </si>
  <si>
    <t>TP6. როდესაც ბოლოს იყიდეთ ქარხნული სიგარეტი, ჯამში რამდენი სიგარეტი შეიძინეთ?</t>
  </si>
  <si>
    <t>მონიშნეთ '7777' თუ უცნობია ან არ უყიდია ქარხნული სიგარეტი.</t>
  </si>
  <si>
    <t xml:space="preserve">TP7. რა თანხა გადაიხადეთ? </t>
  </si>
  <si>
    <t>მონიშნეთ '7777' თუ უცნობია ან '8888' თუ უარს აცხადებს.</t>
  </si>
  <si>
    <t>ალკოჰოლის მოხმარება</t>
  </si>
  <si>
    <t>შემდეგი კითხვები ეხება ალკოჰოლის მოხმარებას.</t>
  </si>
  <si>
    <t>A1. როდესმე მიგიღიათ რომელიმე ალკოჰოლური სასმელი, მაგ. ლუდი, ღვინო, სპირტიანი სასმელი, ჭაჭა, „ნალივკა“ ანდ სხვა?</t>
  </si>
  <si>
    <t xml:space="preserve">A2. მიგიღიათ ალკოჰოლური სასმელი ბოლო 12 თვის განმავლობაში? </t>
  </si>
  <si>
    <t>A3. შეგიწყვეტიათ ალკოჰოლური სასმელების მიღება ჯანმრთელობის პრობლემების გამო ან ექიმის ან სამედიცინო მუშაკის რეკომენდაციით?</t>
  </si>
  <si>
    <t xml:space="preserve">A4. ბოლო 12 თვის განმავლობაში რამდენად ხშირად მიგიღიათ ალკოჰოლური სასმელის მინიმუმ 1 სტანდარტული დოზა? </t>
  </si>
  <si>
    <t>A5. მიგიღიათ რომელიმე ალკოჰოლური სასმელი ბოლო 30 დღის განმავლობაში?</t>
  </si>
  <si>
    <t>მონიშნეთ '77' თუ უცნობია</t>
  </si>
  <si>
    <t>A7. ბოლო 30 დღის განმავლობაში, ალკოჰოლის მიღების თითოეული შემთხვევისას მიღებული სტანდარტული დოზის საშუალო რაოდენობა?</t>
  </si>
  <si>
    <t>უკანასკნელი კვირა</t>
  </si>
  <si>
    <t xml:space="preserve">A10: ბოლო 7 დღის განმავლობაში რამდენი დოზა სასმელი მიიღეთ თითოეული დღის განმავლობაში? </t>
  </si>
  <si>
    <t>ორშაბათი</t>
  </si>
  <si>
    <t>სამშაბათი</t>
  </si>
  <si>
    <t>ოთხშაბათი</t>
  </si>
  <si>
    <t>ხუთშაბათი</t>
  </si>
  <si>
    <t>პარასკევი</t>
  </si>
  <si>
    <t>შაბათი</t>
  </si>
  <si>
    <t>კვირა</t>
  </si>
  <si>
    <t>მე გკითხეთ თქვენს მიერ ბოლო 7 დღის განმავლობაში ალკოჰოლის მიღებასთან დაკავშირებით; კითხვები შეეხებოდა ზოგადად ალკოჰოლის მოხმარებას. ახლა უნდა შეგეკითხოთ სახლში დამზადებული ალკოჰოლის, სხვა ქვეყნიდან შემოტანილი ალკოჰოლის, დასალევად არ-გამიზნული ალკოჰოლის, უაქციზო ალკოჰოლის  მიღების შესახებ. გთხოვთ, პასუხის გაცემისას მხოლოდ ამ ტიპის ალკოჰოლი იგულისხმეთ.</t>
  </si>
  <si>
    <t xml:space="preserve">A11. ბოლო 7 დღის განმავლობაში მიგიღიათ სახლში დამზადებული ალკოჰოლი, სხვა ქვეყნიდან შემოტანილი ალკოჰოლი, დასალევად არ-გამიზნული ალკოჰოლი, უაქციზო ალკოჰოლი? </t>
  </si>
  <si>
    <t>დაურეგისტრირებელი ალკოჰოლი</t>
  </si>
  <si>
    <t xml:space="preserve">A12. საშუალოდ, ჩამოთვლილი სასმელების რამდენი სტანდარტული დოზა მიიღეთ ბოლო 7 დღის განმავლობაში ?  </t>
  </si>
  <si>
    <t>მონიშნეთ '0' თუ რესპოდენტს არ მიუღია არცერთი ჩამოთვლილი ალკოჰოლური სასმელი.
მონიშნეთ '77' თუ უცნობია.</t>
  </si>
  <si>
    <t>სახლში დამზადებული სპირტიანი სასმელი; მაგ. ჭაჭა, „ნალივკა“</t>
  </si>
  <si>
    <t>რიცხვი უნდა იყოს 0-სა და 50-ს შორის.</t>
  </si>
  <si>
    <t>სახლში დამზადებული ლუდი ან ღვინო</t>
  </si>
  <si>
    <t>სხვა ქვეყნიდან შემოტანილი ალკოჰოლი</t>
  </si>
  <si>
    <t>დასალევად არ-გამიზნული ალკოჰოლი; მაგ. სპირტის შემცველი მედიკამენტები; სუნამო, პარსვის შემდგომი საშუალებები</t>
  </si>
  <si>
    <t>სხვა უაქციზო ალკოჰოლი</t>
  </si>
  <si>
    <t>A13. ბოლო 12 თვის განმავლობაში რამდენად ხშირად გქონიათ შემთხვევა, როდესაც ვერ შეძელით სმის შეწყვეტა (დაიწყეთ და ვერ გაჩერდით)</t>
  </si>
  <si>
    <t>A15. ბოლო 12 თვის განმავლობაში რამდენად ხშირად დაგჭირვებიათ დილით სასმელი ნაბახუსევზე  (წინა დღის მძიმე სმის შემდეგ)</t>
  </si>
  <si>
    <t>კვების რეჟიმი</t>
  </si>
  <si>
    <t xml:space="preserve">შემდეგი კითხვები ეხება ხილისა და ბოსტნეულის მიღებას. მაქვს თვალსაჩინოება, სადაც მოცემულია ხილისა და ბოსტნეულის ულუფათა ზომები.გთხოვთ, პასუხი გაგვცეთ ტიპიური კვირის შესაბამისად. </t>
  </si>
  <si>
    <t>D1. ტიპიური/ჩვეულებრივი კვირის განმავლობაში რამდენი დღე იღებთ ხილს?</t>
  </si>
  <si>
    <t>კვირის დღეები უნდა იყოს 0-სა და 7-ს შორის.</t>
  </si>
  <si>
    <t xml:space="preserve">ულუფათა რაოდენობა უნდა იყოს 1-სა და 20-ს შორის. </t>
  </si>
  <si>
    <t xml:space="preserve">D3. ტიპიური/ჩვეულებრივი კვირის განმავლობაში რამდენი დღე იღებთ ბოსტნეულს? </t>
  </si>
  <si>
    <t xml:space="preserve">X3. ტიპიური/ჩვეულებრივი კვირის განმავლობაში რამდენი დღე იღებთ ხორცს ან ხორცპროდუქტებს? </t>
  </si>
  <si>
    <t xml:space="preserve">X4. ტიპიური/ჩვეულებრივი კვირის განმავლობაში რამდენი დღე იღებთ თევზს ან ზღვის პროდუქტებს? </t>
  </si>
  <si>
    <t xml:space="preserve">X5. ტიპიური/ჩვეულებრივი კვირის განმავლობაში რამდენი დღე იღებთ რძეს ან რძის პროდუქტებს? </t>
  </si>
  <si>
    <t xml:space="preserve">X6. ტიპიური/ჩვეულებრივი კვირის განმავლობაში რამდენი დღე იღებთ პურს ან პურპროდუქტებს? </t>
  </si>
  <si>
    <t xml:space="preserve">X7. ტიპიური/ჩვეულებრივი კვირის განმავლობაში რამდენი დღე იღებთ ტკბილეულს ან შაქრის შემცველ პროდუქტებს? </t>
  </si>
  <si>
    <t>X8. საშუალოდ რამდენჯერ იღებთ საკვებს ყოველდღიურად?</t>
  </si>
  <si>
    <t>მარილი</t>
  </si>
  <si>
    <t xml:space="preserve">შემდეგი კითხვების საშუალებით გვინდა მეტი გავიგოთ თქვენს მიერ მარილის მოხმარების შესახებ. საკვების საშუალებით მიღებული მარილი გულისხმობს ჩვეულებრივ სუფრის მარილს, ზღვის მარილს, იოდირებულ მარილს, მარილის შემცველ სოუსებს, მაგ. სოიოს სოუსი და სხვ. (გამოიყენეთ თვალსაჩინოება). შემდეგი კითხვები ეხება მარილის დამატებას საკვებზე უშუალოდ მიღების წინ, თუ როგორ მზადდება საკვები თქვენს ოჯახში, მარილის მაღალი შემცველობის მზა საკვების მიღებას (შაშხი, შებოლილი სულგუნი, მჟავე ბოსტნეული, აჯიკა, ტყემალი და სხვ.; და მარილის მოხმარების შეზღუდვას. გთხოვთ, პასუხი გაგვცეთ იმ შემთხვევაშიც, თუ თვლით, რომ თქვენი კვების რაციონი  ნაკლებმარილიანია.  </t>
  </si>
  <si>
    <t xml:space="preserve">D5. რა სიხშირით ამატებთ მარილს ან მარილიან სოუსს საკვებს უშუალოდ მიღების წინ? </t>
  </si>
  <si>
    <t>D6. რა სიხშირით იყენებთ მარილს ან მარილიან სოუსებს საკვების მომზადებისას ოჯახში?</t>
  </si>
  <si>
    <t xml:space="preserve">D7. რა სიხშირით მიირთმევთ მარილიან მზა პროდუქტებს? მზა საკვებში ვგულისხმობთ მარილიან/შებოლილ/მჟავე საკვებს პაკეტებში და ქილებში; მარილიან მზა საკვებს რესტორანში, ლორს, ბეკონს, შაშხს, შებოლილ ყველს, სხვ. </t>
  </si>
  <si>
    <t xml:space="preserve">D8. როგორ ფიქრობთ, რა რაოდენობით მარილს ან მარილიან სოუსებს მიირთმევთ? </t>
  </si>
  <si>
    <t xml:space="preserve">D9. რამდენად მნიშვნელოვანია მარილის მოხმარების შემცირება? </t>
  </si>
  <si>
    <t>D10. როგორ გგონიათ, დიდი რაოდენობით მარილის შემცველმა საკვებმა შეიძლება გამოიწვიოს ჯანმრთელობის პრობლემა?</t>
  </si>
  <si>
    <t xml:space="preserve">მარილის მოხმარების კონტროლი </t>
  </si>
  <si>
    <t xml:space="preserve">D11. მარილის მოხმარების შემცირების/კონტროლის მიზნით ახდენთ თუ არა         </t>
  </si>
  <si>
    <t>მზა საკვების მიღების შემცირება</t>
  </si>
  <si>
    <t>მზა საკვების ეტიკეტზე მარილის/ნატრიუმის შემცველობის შემოწმება</t>
  </si>
  <si>
    <t>მარილის ნაცვლად სუნელების გამოყენება</t>
  </si>
  <si>
    <t>სახლის გარეთ დამზადებული საკვების მიღებისაგან თავის შეკავება</t>
  </si>
  <si>
    <t>მარილის მიღების შესამცირებლად სხვა სპეციალური ქმედება</t>
  </si>
  <si>
    <t>D11other. სხვა, განმარტეთ</t>
  </si>
  <si>
    <t>შემდეგი კითხვები ეხება ცხიმს, რომელსაც ოჯახში უმეტესად იყენებთ საკვების მომზადებისას, ასევე სახლის გარეთ კვებას.</t>
  </si>
  <si>
    <t>D12other. სხვა, განმარტეთ.</t>
  </si>
  <si>
    <t>D13. საშუალოდ, კვირაში რამდენჯერ იკვებებით საკვებით, რომელიც არ არის სახლში მომზადებული? იგულისხმება  საუზმე, სადილი და ვახშამი</t>
  </si>
  <si>
    <t>კვებათა რაოდენობა არ უნდა აღემატებოდეს 30-ს.</t>
  </si>
  <si>
    <t>ფიზიკური აქტივობა</t>
  </si>
  <si>
    <t xml:space="preserve">ახლა მინდა გკითხოთ რა დროს უთმობთ სხვადასხვა სახეობის ფიზიკურ აქტივობას ჩვეულებრივი კვირის განმავლობაში. გთხოვთ, პასუხი გასცეთ კითხვებს იმ შემთხვევაშიც, თუ არ მიგაჩნიათ საკუთარი თავი ფიზიკურად აქტიურ ადამიანად. 
პირველ რიგში დაფიქრდით იმ დროის შესახებ, რომელსაც ატარებთ შრომის პროცესში. შრომაში იგულისხმება ანაზღაურებადი ან არაანაზღაურებადი შრომა, სწავლა/ტრენინგი, სახლის სამუშაოები, მინდვრის სამუშაოები, თევზაობა და ნადირობა, სამუშაოს ძებნა. ამ კითხვებზე პასუხის გაცემისას „მაღალ-ინტენსიური ფიზიკური აქტივობა“ მოიცავს აქტივობებს, რომლებიც საჭიროებენ ძალიან სერიოზულ ფიზიკურ დაძაბულობას და იწვევენ სუნთქვისა და გულის რითმის მნიშვნელოვან გახშირებას; „საშუალო ინტენსივობის ფიზიკური აქტივობა“ გულისხმობს აქტივობებს, რომლებიც საჭიროებენ საშუალო დონის ფიზიკურ დაძაბულობას და იწვევენ სუნთქვისა და გულის რითმის მცირედ გახშირებას. 
</t>
  </si>
  <si>
    <t xml:space="preserve">P1. თქვენი სამუშაო გულისხმობს მაღალი ინტენსივობის ფიზიკურ დატვირთვას, რაც იწვევს სუნთქვისა და გულის რითმის მნიშვნელოვან გახშირებას (მძიმე ტვირთის ტარება/აწევა, მიწის თხრა, სამშენებლო სამუშაოები) სულ მცირე 10 წუთის განმავლობაში? </t>
  </si>
  <si>
    <t>მაღალი ინტენსივობის ფიზიკურ დატვირთვის თვალსაჩინოება</t>
  </si>
  <si>
    <t xml:space="preserve">P2. ჩვეულებრივი კვირის განმავლობაში, რამდენი დღე გიწევთ მაღალი ინტენსივობის ფიზიკურ დატვირთვა? </t>
  </si>
  <si>
    <t>დღეების რაოდენობა უნდა იყოს 1-სა და 7-ს შორის.</t>
  </si>
  <si>
    <t>P3a. ჩვეულებრივ დღეს რა დროის განმავლობაში გიწევთ მაღალი ინტენსივობის ფიზიკურ დატვირთვა??</t>
  </si>
  <si>
    <t>ჩაწერეთ მაჩვენებლები ორივე ველში.  
დრო უნდა იყოს სულ მცირე 10 წუთი და არაუმეტეს 16 საათისა. 
მონიშნეთ '77' ორივე ველში თუ უცნობია.</t>
  </si>
  <si>
    <t>საათი</t>
  </si>
  <si>
    <t>წუთი</t>
  </si>
  <si>
    <t xml:space="preserve">P4. თქვენი სამუშაო გულისხმობს საშუალო ინტენსივობის ფიზიკურ დატვირთვას, რაც იწვევს სუნთქვისა და გულის რითმის მცირედ გახშირებას (მსუბუქი ტვირთის ტარება/აწევა) სულ მცირე 10 წუთის განმავლობაში? </t>
  </si>
  <si>
    <t>საშუალო ინტენსივობის ფიზიკურ დატვირთვის თვალსაჩინოება</t>
  </si>
  <si>
    <t>P5. ჩვეულებრივი კვირის განმავლობაში, რამდენი დღე გიწევთ საშუალო ინტენსივობის ფიზიკურ დატვირთვა?</t>
  </si>
  <si>
    <t>P6. ჩვეულებრივ დღეს რა დროის განმავლობაში გიწევთ საშუალო ინტენსივობის ფიზიკურ დატვირთვა?</t>
  </si>
  <si>
    <t xml:space="preserve">შემდეგი კითხვები არ ეხება მუშაობისას გაწეულ ფიზიკურ აქტივობას, რაზეც უკვე ვისაუბრეთ.
ახლა  მინდა გკითხოთ ჩვეულებრივ როგორ გადაადგილდებით ერთი ადგილიდან მეორემდე; მაგალითად, სამსახურში, საყიდლებზე, ბაზარში, ეკლესიაში და სხვ.
</t>
  </si>
  <si>
    <t xml:space="preserve">P7. გადაადგილდებით  თუ არა ფეხით ან ველოსიპედით სულ მცირე 10 წუთის განმავლობაში? </t>
  </si>
  <si>
    <t xml:space="preserve">P8. ჩვეულებრივი კვირის განმავლობაში, რამდენი დღე გიწევთ  ფეხით ან ველოსიპედით გადაადგილება სულ მცირე 10 წუთის განმავლობაში? </t>
  </si>
  <si>
    <t xml:space="preserve">P9. ჩვეულებრივ დღეს რა დროის განმავლობაში გიწევთ ფეხით ან ველოსიპედით გადაადგილება? </t>
  </si>
  <si>
    <t xml:space="preserve">შემდეგი კითხვები არ ეხება მუშაობასა და გადაადგილებაზე გაწეულ ფიზიკურ აქტივობას, რაზეც უკვე ვისაუბრეთ.
ახლა  მინდა გკითხოთ სპორტულ აქტივობებზე, ფიტნესსა და რეკრეაციულ აქტივობებზე. 
</t>
  </si>
  <si>
    <t xml:space="preserve">P10. ხართ დაკავებული მაღალი ინტენსივობის სპორტული აქტივობით, ფიტნესით ან რეკრეაციული აქტივობით, რაც იწვევს სუნთქვისა და გულის რითმის მნიშვნელოვან გახშირებას (სირბილი, ფეხბურთის თამაში) სულ მცირე 10 წუთის განმავლობაში? </t>
  </si>
  <si>
    <t>მაღალი ინტენსივობის სპორტული აქტივობის თვალსაჩინოება</t>
  </si>
  <si>
    <t>P11. ჩვეულებრივი კვირის განმავლობაში, რამდენი დღე ხართ დაკავებული მაღალი ინტენსივობის სპორტული აქტივობით, ფიტნესით ან რეკრეაციული აქტივობით?</t>
  </si>
  <si>
    <t>P12. ჩვეულებრივ დღეს რა დროის განმავლობაში ხართ დაკავებული მაღალი ინტენსივობის სპორტული აქტივობით, ფიტნესით ან რეკრეაციული აქტივობით?</t>
  </si>
  <si>
    <t xml:space="preserve">P13. ხართ დაკავებული საშუალო ინტენსივობის სპორტული აქტივობით, ფიტნესით ან რეკრეაციული აქტივობით, რაც იწვევს სუნთქვისა და გულის რითმის მცირედ გახშირებას (სწრაფი სიარული, ცურვა, ფრენბურთი) სულ მცირე 10 წუთის განმავლობაში? </t>
  </si>
  <si>
    <t>საშუალო ინტენსივობის სპორტული აქტივობის თვალსაჩინოება</t>
  </si>
  <si>
    <t>P14. ჩვეულებრივი კვირის განმავლობაში, რამდენი დღე ხართ დაკავებული საშუალო ინტენსივობის სპორტული აქტივობით, ფიტნესით ან რეკრეაციული აქტივობით?</t>
  </si>
  <si>
    <t>P15. ჩვეულებრივ დღეს რა დროის განმავლობაში ხართ დაკავებული საშუალო ინტენსივობის სპორტული აქტივობით, ფიტნესით ან რეკრეაციული აქტივობით?</t>
  </si>
  <si>
    <t>შემდეგი კითხვები ეხება მჯდომარე ან ნახევრად მწოლიარე მდგომარეობაში თქვენს ყოფნას სამსახურში, სახლში, გადაადგილებისას, მეგობრებთან, რაც გულისმობს მაგიდასთან ჯდომას სამსახურში ან მეგობრებთან, გადაადგილებას მანქანით/ავტობუსით, კითხვას/კარტის თამაშს/ტელევიზორის ყურებას და სხვ; არ გულისხმობს ძილს.</t>
  </si>
  <si>
    <t xml:space="preserve">P16. ჩვეულებრივ დღეს რა დროის განმავლობაში ხართ მჯდომარე ან ნახევრად მწოლიარე მდგომარეობაში? </t>
  </si>
  <si>
    <t>სისხლის მაღალი წნევის ანამნეზი</t>
  </si>
  <si>
    <t xml:space="preserve">H1. ოდესმე გაუზომავს თუ არა თქვენთვის სისხლის წნევა ექიმს ან მედიცინის სხვა მუშაკს? </t>
  </si>
  <si>
    <t>H2a. ოდესმე უთქვამს თუ არა თქვენთვის  ექიმს ან მედიცინის სხვა მუშაკს, რომ გაქვთ სისხლის მაღალი წნევა ან ჰიპერტენზია?</t>
  </si>
  <si>
    <t>H2b. უთქვამთ ბოლო 12 თვის განმავლობაში?</t>
  </si>
  <si>
    <t>H3. ბოლო 2 კვირის განმავლობაში ღებულობთ ექიმის მიერ მაღალი წნევის გამო გამოწერილ მედიკამენტს?</t>
  </si>
  <si>
    <t>X9. როგორია მედიკამენტის მიღების რეჟიმი?</t>
  </si>
  <si>
    <t xml:space="preserve">X10. რომელ მედიკამენტს ღებულობთ? </t>
  </si>
  <si>
    <t xml:space="preserve">ჩაწერეთ რესპოდენტის მიერ დასახელებული/ნაჩვენები მედიკამენტი/მედიკამენტები; გამოყავთ ",". </t>
  </si>
  <si>
    <t>H4. ოდესმე მიგიმართავთ ტრადიციული მედიცინის წარმომადგენლისათვის სისხლის მაღალი წნევის ან  ჰიპერტენზიის გამო?</t>
  </si>
  <si>
    <t>H5. მაღალი წნევის გამო ამჟამად ღებულობთ მცენარეულ ან სხვა ტრადიციულ სამკურნალო საშუალებას?</t>
  </si>
  <si>
    <t>დიაბეტის ანამნეზი</t>
  </si>
  <si>
    <t>H6. ოდესმე გაუზომავს თუ არა თქვენთვის სისხლში გლუკოზა ექიმს ან მედიცინის სხვა მუშაკს?</t>
  </si>
  <si>
    <t>H7a. ოდესმე უთქვამს თუ არა თქვენთვის  ექიმს ან მედიცინის სხვა მუშაკს, რომ გაქვთ სისხლში გლუკოზის მაღალი დონე?</t>
  </si>
  <si>
    <t>H7b. უთქვამთ ბოლო 12 თვის განმავლობაში?</t>
  </si>
  <si>
    <t>H8. ბოლო 2 კვირის განმავლობაში ღებულობთ ექიმის მიერ სისხლში გლუკოზის მაღალი დონის გამო გამოწერილ მედიკამენტს?</t>
  </si>
  <si>
    <t>H9. ამჟამად ღებულობთ ექიმის მიერ დიაბეტის გამო გამოწერილ ინსულინს?</t>
  </si>
  <si>
    <t>H10. ოდესმე მიგიმართავთ ტრადიციული მედიცინის წარმომადგენლისათვის სისხლში გლუკოზის მაღალი დონის ან დიაბეტის გამო?</t>
  </si>
  <si>
    <t>H11. დიაბეტის გამო ამჟამად ღებულობთ მცენარეულ ან სხვა ტრადიციულ სამკურნალო საშუალებას?</t>
  </si>
  <si>
    <t>სისხლში საერთო ქოლესტეროლის მაღალი დონის ანამნეზი</t>
  </si>
  <si>
    <t>H12. ოდესმე გაუზომავს თუ არა თქვენთვის სისხლში ქოლესტეროლი ექიმს ან მედიცინის სხვა მუშაკს?</t>
  </si>
  <si>
    <t>H13a. ოდესმე უთქვამს თუ არა თქვენთვის  ექიმს ან მედიცინის სხვა მუშაკს, რომ გაქვთ სისხლში ქოლესტეროლის მაღალი შემცველობა?</t>
  </si>
  <si>
    <t>H13b. უთქვამთ ბოლო 12 თვის განმავლობაში?</t>
  </si>
  <si>
    <t>H14. ბოლო 2 კვირის განმავლობაში მიგიღიათ ექიმის მიერ სისხლში საერთო ქოლესტეროლის მაღალი დონის გამო გამოწერილ რაიმე მედიკამენტს?</t>
  </si>
  <si>
    <t>H15. ოდესმე მიგიმართავთ ტრადიციული მედიცინის წარმომადგენლისათვის სისხლში ქოლესტეროლის მაღალი დონის გამო?</t>
  </si>
  <si>
    <t>H16. ქოლესტეროლის მაღალი დონის გამო ამჟამად ღებულობთ მცენარეულ ან სხვა ტრადიციულ სამკურნალო საშუალებას?</t>
  </si>
  <si>
    <t>გულ-სისხლძარღვთა დაავადებების ანამნეზი</t>
  </si>
  <si>
    <t xml:space="preserve">H17. გქონიათ თუ არა ოდესმე ტკივილი ან დისკომფორტი გულმკერდის არეში გულის დაავადებების გამო ან ინსულტი (ცერებროვასკულური ინციდენტი)? </t>
  </si>
  <si>
    <t xml:space="preserve">H18. ამჟამად რეგულარულად ღებულობთ ასპირინს გულის დაავადების პრევენციის ან მკურნალობის გამო? </t>
  </si>
  <si>
    <t>H19. ამჟამად რეგულარულად ღებულობთ სტატინებს (ლოვასტატინი/სიმვასტატინი/ატორვასტატინი/ როსუვასტატინი ან სხვა რომელიმე სტატინი) გულის დაავადების პრევენციის ან მკურნალობის გამო?</t>
  </si>
  <si>
    <t>X11. ოდესმე დაუსვამს თქვენთვის ექიმს წინაგულთა ფიბრილაციის  ან მოციმციმე არითმიის დიაგნოზი?</t>
  </si>
  <si>
    <t>X12. ოდესმე დაუსვამს თქვენთვის ექიმს დიაგნოზი - ქვემო კიდურების ვენების ვარიკოზი, ან ქვედა კიდურების ვენების თრომბოზი ან ქვედა კიდურების ვენების ქრ. დაავადება?</t>
  </si>
  <si>
    <t>X13. ამჟამად ღებულობთ ანტიკოაგულანტებს (სისხლის შემდედებელი ფუნქციის დამაქვეითებელი პრეპარატი) ექიმის ან მედიცინის სხვა მუშაკის რეკომენდაციით?</t>
  </si>
  <si>
    <t>ცხოვრების წესთან დაკავშირებული რეკომენდაციები</t>
  </si>
  <si>
    <t>H20. ბოლო სამი წლის განმავლობაში ექიმმა ან მედიცინის სხვა მუშაკმა გირჩია რომელიმე ჩამოთვლილთაგანი?</t>
  </si>
  <si>
    <t>არ დაიწყო ან თავი დაანებო მოწევას</t>
  </si>
  <si>
    <t>შეამცირე მარილის მოხმარება</t>
  </si>
  <si>
    <t xml:space="preserve">ყოველდღიურად მიიღე სულ მცირე 5 ულუფა ხილი და ბოსტნეული </t>
  </si>
  <si>
    <t>შეამცირე ცხიმის მოხმარება</t>
  </si>
  <si>
    <t>იყავი ფიზიკურად უფრო აქტიური</t>
  </si>
  <si>
    <t>შინარჩუნე ნორმალური წონა ან დაიკელი წონაში</t>
  </si>
  <si>
    <t>საშვილოსნოს ყელის კიბოს სკრინინგი (მხოლოდ ქალბატონებისათვის)</t>
  </si>
  <si>
    <t xml:space="preserve">შემდეგი კითხვები ეხება საშვილოსნოს ყელის კიბოს პრევენციას. საშვილოსნოს ყელის კიბოს სკრინინგი შეიძლება განხორციელდეს სხვადასხვა მეთოდით, მათ შორის საშვილოსნოს ყელის კიბოს გამოვლენის მიზნით ვიზუალური შემოწმება ძმარმჟავას გამოყენებით (VIA), პაპ ტესტი და აპვ ტესტი (HPV ტესტი - ადამიანის პაპილომავირუსის ტესტი). VIA-ს შემთხვევაში ხდება საშვილოსნოს ყელის დათვალიერება ძმარმჟავათი დამუშავების შემდეგ. პაპ ტესტისა და აპვ ტესტის შემთხვევაში ექიმი ან ექთანი პატარა ჩხირით იღებს ნაცხს საშვილოსნოს ყელიდან და აგზავნის ნიმუშს ლაბორატორიაში. ასევე შესაძლებელია თქვენ მოგცენ ჩხირი და თვითონ მოახდინოთ ნაცხის აღება. ლაბორატორია ამოწმებს უჯრედების ცვლილებებს პაპ ტესტის შემთხვევაში და HP ვირუსს აპვ ტესტის შემთხვევაში. </t>
  </si>
  <si>
    <t>CX1. ოდესმე ჩაგიტარებიათ საშვილოსნოს ყელის კიბოს სკრინინგი რომელიმე მეთოდით, რომელზეც ვისაუბრეთ?</t>
  </si>
  <si>
    <t>ექიმთან მიმართვა</t>
  </si>
  <si>
    <t>X14. მიგიმართავთ თუ არა ექიმისათვის ან სამედიცინო პერსონალისათვის ბოლო 12 თვის განმავლობაში?</t>
  </si>
  <si>
    <t>პირის ღრუს ჯანმრთელობა</t>
  </si>
  <si>
    <t>შემდეგი კითხვები ეხება თქვენს პირის ღრუს ჯანმრთელობას და გარკვეულ ჩვევებს.</t>
  </si>
  <si>
    <t>O6. ბოლო 12 თვის განმავლობაში გქონიათ კბილის ან პირის ღრუს ტკივილი ან დისკომფორტი ?</t>
  </si>
  <si>
    <t>O9. რა სიხშირით იხეხავთ კბილებს?</t>
  </si>
  <si>
    <t>ტრავმა</t>
  </si>
  <si>
    <t>შემდეგი კითხვები ეხება სხვადასხვა გამოცდილებასა და ჩვევებს, რაც უკავშირდება ავტო-საგზაო ტრავმას.</t>
  </si>
  <si>
    <t>V3. ბოლო 12 თვის განმავლობაში ხომ არ გადაგხდენიათ ავტო-საგზაო შემთხვევა როგორც მძღოლს, მგზავრს, ქვეითმოსიარულეს ან ველოსიპედისტს/მოტოციკლისტს?</t>
  </si>
  <si>
    <t>შემდეგი კითხვები ეხება სერიოზულ ტრავმას, რაც გადაგხდენიათ ბოლო 12 თვის განმავლობაში</t>
  </si>
  <si>
    <t>V5. ბოლო 12 თვის განმავლობაში ხომ არ გქონიათ რაიმე სერიოზული ტრავმა, გარდა ავტო-საგზაო ტრავმისა, რასაც დაჭირდა სამედიცინო ჩარევა?</t>
  </si>
  <si>
    <t>V6. გთხოვთ, მიპასუხოთ, რამ გამოიწვია ტრავმა</t>
  </si>
  <si>
    <t>V6other. განმარტეთ</t>
  </si>
  <si>
    <t>ძალადობა</t>
  </si>
  <si>
    <t xml:space="preserve">შემდეგი კითხვები ეხება სხვადასხვა გამოცდილებასა და ჩვევებს, რაც უკავშირდება ძალადობას.
</t>
  </si>
  <si>
    <t xml:space="preserve">V11. ბოლო 12 თვის განმავლობაში რამდენჯერ ყოფილხართ ძალადობრივი ინციდენტის მცხვერპლი, როცა მიიღეთ ტრავმა და დაგჭირდათ სამედიცინო ჩარევა? </t>
  </si>
  <si>
    <t>შემდეგი კითხვები ეხებას უფრო სერიოზულ ძალადობრივ ინციდენტს, რაც შეგემთხვათ ბოლო 12 თვის განმავლობაში.</t>
  </si>
  <si>
    <t>V12. გთხოვთ, მიპასუხოთ, რამ გამოიწვია სერიოზული ტრავმა ბოლო 12 თვის განმავლობაში</t>
  </si>
  <si>
    <t>V12other. განმარტეთ</t>
  </si>
  <si>
    <t>V13. გთხოვთ განმარტოთ თქვენი კავშირი იმ ადამიანთან/ადამიანებთან რომლებმაც ტრავმა მოგაყენათ</t>
  </si>
  <si>
    <t>V13other. განმარტეთ</t>
  </si>
  <si>
    <t xml:space="preserve">სქესობრივი ჯანმრთელობა </t>
  </si>
  <si>
    <t>შემდეგი კითხვები ეხება სხვადასხვა გამოცდილებასა და ჩვევებს, რაც უკავშირდება სქესობრივ და რეპროდუქციულ ჯანმრთელობას.</t>
  </si>
  <si>
    <t>SH1. ოდესმე გქონიათ სქესობრივი კონტაქტი?</t>
  </si>
  <si>
    <t>SH2. რამდენი წლის იყავით, როდესაც გქონდათ პირველი სქესობრივი კონტაქტი?</t>
  </si>
  <si>
    <t>ასაკი უნდა იყოს სულ მცირე 18 და არაუმეტეს კვლევით განსაზღვრული ზედა ასაკობრივი ზღვარისა.</t>
  </si>
  <si>
    <t>მონიშნე '77 თუ რესპოდენტს არ ახსოვს, ან '88' თუ უარს აცხადებს პასუხზე.</t>
  </si>
  <si>
    <t>SH5. როდის გქონდათ ბოლო სქესობრივი კონტაქტი?</t>
  </si>
  <si>
    <t>SH9. ბოლო სქესობრივი კონტაქტის დროს გამოიყენეთ რაიმე საშუალება ორსულობის და/ან ინფექციებისაგან თავის დასაცავად?</t>
  </si>
  <si>
    <t xml:space="preserve">SH10. ბოლო სქესობრივი კონტაქტის დროს გამოიყენეთ რომელიმე ჩამოთვლილი მეთოდი? </t>
  </si>
  <si>
    <t>SH10other. განმარტეთ</t>
  </si>
  <si>
    <t>რესპოდენტი თანახმაა მონაწილეობა მიიღოს Step 2-ში (ფიზიკური გაზომვები)?</t>
  </si>
  <si>
    <t>Step 2: ფიზიკური გაზომვები</t>
  </si>
  <si>
    <t>სისხლის წნევა</t>
  </si>
  <si>
    <t>M1. ინტერვიუერის ID</t>
  </si>
  <si>
    <t xml:space="preserve">M2. წნევის აპარატის ID </t>
  </si>
  <si>
    <t>M3. გამოყენებული მანჟეტის ზომა</t>
  </si>
  <si>
    <t>სისხლის წნევა და პულსი 1</t>
  </si>
  <si>
    <t>მონაცემი 1</t>
  </si>
  <si>
    <t>მონიშნეთ '888' ყველა ველში თუ რესპოდენტი უარზეა.</t>
  </si>
  <si>
    <t>M4a. სისტოლური წნევა (mmHg)</t>
  </si>
  <si>
    <t xml:space="preserve">სისტოლური წნევა უნდა იყოს 40-სა და 300 mmHg-ს შორის. </t>
  </si>
  <si>
    <t>M4b. დიასტოლური წნევა (mmHg)</t>
  </si>
  <si>
    <t>დიასტოლური წნევა უნდა იყოს 30-სა და 200 mmHg-ს შორის. დიასტოლური წნევა ვერ იქნება სისტოლურ წნევაზე მაღალი.</t>
  </si>
  <si>
    <t>M16a. პულსი (გულისცემათა რიცხვი წუთში)</t>
  </si>
  <si>
    <t>პულსი არ შეიძლება იყოს 30-ზე ნაკლები და 200-ზე მეტი. მონიშნეთ '888' სამივე ველში თუ უარი განაცხადა.</t>
  </si>
  <si>
    <t>სისხლის წნევა და პულსი  2</t>
  </si>
  <si>
    <t>მონაცემი 2</t>
  </si>
  <si>
    <t>M5a. სისტოლური წნევა (mmHg)</t>
  </si>
  <si>
    <t>M5b. დიასტოლური წნევა (mmHg)</t>
  </si>
  <si>
    <t>M16b. პულსი (გულისცემათა რიცხვი წუთში)</t>
  </si>
  <si>
    <t>სისხლის წნევა და პულსი 3</t>
  </si>
  <si>
    <t>მონაცემი 3</t>
  </si>
  <si>
    <t>M6a. სისტოლური წნევა (mmHg)</t>
  </si>
  <si>
    <t>M6b. დიასტოლური წნევა (mmHg)</t>
  </si>
  <si>
    <t>M16c. პულსი (გულისცემათა რიცხვი წუთში)</t>
  </si>
  <si>
    <t>M7. ბოლო 2 კვირის განმავლობაში მაღალი წნევის გამო ღებულობთ ექიმის მიერ დანიშნულ მედიკამენტებს?</t>
  </si>
  <si>
    <t>სიმაღლე და წონა</t>
  </si>
  <si>
    <t>M8. ორსულად ხართ?</t>
  </si>
  <si>
    <t>M9. ინტერვიუერის ID</t>
  </si>
  <si>
    <t>M10a. სიმაღლის საზომი ხელსაწყოს ID</t>
  </si>
  <si>
    <t>M10b. წონის საზომი ხელსაწყოს ID</t>
  </si>
  <si>
    <t>M11. სიმაღლე (სანტიმეტრებში)</t>
  </si>
  <si>
    <t>სიმაღლე უნდა იყოს 100-სა და 270 სმ-ს შორის.</t>
  </si>
  <si>
    <t>მონიშნეთ '888' თუ რესპოდენტმა უარი განაცხადა.</t>
  </si>
  <si>
    <t>M12. წონა (კილოგრამებში)</t>
  </si>
  <si>
    <t>წონა უნდა იყოს 20-სა და 350 კგ.-ს შორის.</t>
  </si>
  <si>
    <t>წელის გარშემოწერილობა</t>
  </si>
  <si>
    <t>M13. წელის გარშემოწერილობის გამზომი ხელსაწყოს ID</t>
  </si>
  <si>
    <t>M14. წელის გარშემოწერილობა (სანტიმეტრებში)</t>
  </si>
  <si>
    <t>წელის გარშემოწერილობა უნდა იყოს 30-სა და 200 სმ.-ს შორის.</t>
  </si>
  <si>
    <t xml:space="preserve">თეძოს გარშემოწერილობა </t>
  </si>
  <si>
    <t>M15. თეძოს გარშემოწერილობა (სანტიმეტრებში)</t>
  </si>
  <si>
    <t>თეძოს გარშემოწერილობა უნდა იყოს 45-სა და 300 სმ.-ს შორის.</t>
  </si>
  <si>
    <t>ადგილმდებარეობა</t>
  </si>
  <si>
    <t>მიუთითეთ GPS კოორდინატები</t>
  </si>
  <si>
    <t>GPS კოორდინატების დადგენა უფრო ადვილია შენობის გარეთ.</t>
  </si>
  <si>
    <t>GPS კოორდინატები არ არის მითითებული. გთხოვთ, სცადოთ კიდევ ერთხელ.</t>
  </si>
  <si>
    <t>დიახ</t>
  </si>
  <si>
    <t>არა</t>
  </si>
  <si>
    <t>არ ვმუშაობ დახურულ სივრცეში</t>
  </si>
  <si>
    <t>არ ვიცი</t>
  </si>
  <si>
    <t>უარი</t>
  </si>
  <si>
    <t>ინგლისური</t>
  </si>
  <si>
    <t>ფრანგული</t>
  </si>
  <si>
    <t>ესპანური</t>
  </si>
  <si>
    <t>არაბული</t>
  </si>
  <si>
    <t>რუსული</t>
  </si>
  <si>
    <t>კაცი</t>
  </si>
  <si>
    <t>ქალი</t>
  </si>
  <si>
    <t>არ უვლია სკოლაში</t>
  </si>
  <si>
    <t>დაწყებითი სკოლა (1-6 წელი)</t>
  </si>
  <si>
    <t>ძირითადი საშუალო (7-10 წელი)</t>
  </si>
  <si>
    <t>სრული საშუალო (11-12 წელი)</t>
  </si>
  <si>
    <t>პროფესიული განათლება</t>
  </si>
  <si>
    <t>სრული უმაღლესი/ბაკალავრიატი</t>
  </si>
  <si>
    <t>მაგისტრატურა/დოქტორანტურა/ხარისხი</t>
  </si>
  <si>
    <t>უარი პასუხზე</t>
  </si>
  <si>
    <t>ქართველი</t>
  </si>
  <si>
    <t>სომეხი</t>
  </si>
  <si>
    <t>აზერბაიჯანელი</t>
  </si>
  <si>
    <t>ოსი</t>
  </si>
  <si>
    <t>რუსი</t>
  </si>
  <si>
    <t>სხვა</t>
  </si>
  <si>
    <t>დაუქორწინებელი</t>
  </si>
  <si>
    <t>დაქორწინებული</t>
  </si>
  <si>
    <t>ცალკე მცხოვრები</t>
  </si>
  <si>
    <t>განქორწინებული</t>
  </si>
  <si>
    <t>ქვრივი</t>
  </si>
  <si>
    <t>თანაცხოვრება</t>
  </si>
  <si>
    <t>სახელმწიფო მოხელე</t>
  </si>
  <si>
    <t>არა-სახელმწიფო მოხელე</t>
  </si>
  <si>
    <t>თვითდასაქმებული</t>
  </si>
  <si>
    <t>არა-ანაზღაურებადი</t>
  </si>
  <si>
    <t>სტუდენტი</t>
  </si>
  <si>
    <t>დიასახლისი</t>
  </si>
  <si>
    <t>პენსიონერი</t>
  </si>
  <si>
    <t>უმუშევარი (უნარიანი)</t>
  </si>
  <si>
    <t>უმუშევარი (უუნარო)</t>
  </si>
  <si>
    <t>მართლმადიდებელი</t>
  </si>
  <si>
    <t>კათოლიკე</t>
  </si>
  <si>
    <t>გრეგორიანელი</t>
  </si>
  <si>
    <t>მუსულმანი</t>
  </si>
  <si>
    <t>ებრაელი</t>
  </si>
  <si>
    <t>სხვა აღმსარებლობა</t>
  </si>
  <si>
    <t>არც ერთ აღმსარებლობას არ მივეკუთვნები</t>
  </si>
  <si>
    <t>კონსულტაცია პირველადი ჯანდაცვის დონეზე</t>
  </si>
  <si>
    <t>ნიკოტინჩანაცვლებითი თერაპია</t>
  </si>
  <si>
    <t>მედიკამენტები (ბუპროპრიონი, ტაბექსი)</t>
  </si>
  <si>
    <t>სატელეფონო კონსულტაცია</t>
  </si>
  <si>
    <t>ელექტრონული სიგარეტი</t>
  </si>
  <si>
    <t>არ ვყოფილვარ ექიმთან ბოლო 12 თვის განმავლობაში</t>
  </si>
  <si>
    <t>არ მინახავს სიგარეტის არცერთი კოლოფი</t>
  </si>
  <si>
    <t>ყოველდღიურად</t>
  </si>
  <si>
    <t>5-6 დღე კვირაში</t>
  </si>
  <si>
    <t>3-4 დღე კვირაში</t>
  </si>
  <si>
    <t>1-2 დღე კვირაში</t>
  </si>
  <si>
    <t>1-3 დღე თვეში</t>
  </si>
  <si>
    <t>იშვიათად, ვიდრე ერთხელ თვეში</t>
  </si>
  <si>
    <t>ყოველდღიურად ან თითქმის ყოველდღიურად</t>
  </si>
  <si>
    <t>ყოველკვირეულად</t>
  </si>
  <si>
    <t>ყოველთვიურად</t>
  </si>
  <si>
    <t>უფრო იშვიათად ვიდრე ყოველთვიურად</t>
  </si>
  <si>
    <t>არასოდეს</t>
  </si>
  <si>
    <t>დიახ, უფრო ხშირად ვიდრე ყოველთვიურად</t>
  </si>
  <si>
    <t>დიახ, ყოველთვიურად</t>
  </si>
  <si>
    <t>დიახ, ხანდახან მაგრამ უფრო იშვიათად  ვიდრე ყოველთვიურად</t>
  </si>
  <si>
    <t>დიახ, ერთხელ ან ორჯერ</t>
  </si>
  <si>
    <t>ყოველდღიურად არ ვიკვებები</t>
  </si>
  <si>
    <t>დღეში ერთხელ</t>
  </si>
  <si>
    <t>დღეში 2-ჯერ</t>
  </si>
  <si>
    <t>დღეში 3-ჯერ</t>
  </si>
  <si>
    <t>დღეში 4-ჯერ</t>
  </si>
  <si>
    <t>დღეში 4-ზე მეტჯერ</t>
  </si>
  <si>
    <t>ყოველთვის</t>
  </si>
  <si>
    <t>ხშირად</t>
  </si>
  <si>
    <t>იშვიათად</t>
  </si>
  <si>
    <t>ძალიან დიდი რაოდენობით</t>
  </si>
  <si>
    <t>დიდი რაოდენობით</t>
  </si>
  <si>
    <t>ნორმალური რაოდენობით</t>
  </si>
  <si>
    <t>მცირე რაოდენობით</t>
  </si>
  <si>
    <t>ძალიან მცირე რაოდენობით</t>
  </si>
  <si>
    <t>ძალიან მნიშვნელოვანი</t>
  </si>
  <si>
    <t>ასეთუისე მნიშვნელოვანი</t>
  </si>
  <si>
    <t xml:space="preserve">არ არის მნიშვნელოვანი </t>
  </si>
  <si>
    <t>მცენარეული ზეთი</t>
  </si>
  <si>
    <t xml:space="preserve">ღორის ქონი </t>
  </si>
  <si>
    <t xml:space="preserve">კარაქი ან ერბო </t>
  </si>
  <si>
    <t>მარგარინი</t>
  </si>
  <si>
    <t xml:space="preserve">არცერთი </t>
  </si>
  <si>
    <t>არ ვიყენებთ</t>
  </si>
  <si>
    <t>პატარა</t>
  </si>
  <si>
    <t>საშუალო</t>
  </si>
  <si>
    <t>დიდი</t>
  </si>
  <si>
    <t>იანვარი</t>
  </si>
  <si>
    <t>თებერვალი</t>
  </si>
  <si>
    <t>მარტი</t>
  </si>
  <si>
    <t>აპრილი</t>
  </si>
  <si>
    <t>მაისი</t>
  </si>
  <si>
    <t>ივნისი</t>
  </si>
  <si>
    <t>ივლისი</t>
  </si>
  <si>
    <t>აგვისტო</t>
  </si>
  <si>
    <t>სექტემბერი</t>
  </si>
  <si>
    <t>ოქტომბერი</t>
  </si>
  <si>
    <t>ნოემბერი</t>
  </si>
  <si>
    <t>დეკემბერი</t>
  </si>
  <si>
    <t>ყოველდღიური, წნევის ციფრების მიუხედავად</t>
  </si>
  <si>
    <t>როცა წნევა ამიწევს</t>
  </si>
  <si>
    <t>როცა გამახსენდება, არარეგულარულად</t>
  </si>
  <si>
    <t>ჯანმრთელობის კონკრეტული პრობლემა</t>
  </si>
  <si>
    <t>პროფილაქტიკური გასინჯვა</t>
  </si>
  <si>
    <t>ორივე ზემოთჩამოთვლილი</t>
  </si>
  <si>
    <t>ადმინისტრაციული (არასამედიცინო) საკითხები</t>
  </si>
  <si>
    <t>არცერთი</t>
  </si>
  <si>
    <t>1-9 კბილი</t>
  </si>
  <si>
    <t xml:space="preserve">10-19 კბილი   </t>
  </si>
  <si>
    <t>20 და მეტი კბილი</t>
  </si>
  <si>
    <t>თვეში ერთხელ</t>
  </si>
  <si>
    <t>თვეში 2-3-ჯერ</t>
  </si>
  <si>
    <t>კვირაში ერთხელ</t>
  </si>
  <si>
    <t xml:space="preserve">კვირაში 2-6-ჯერ </t>
  </si>
  <si>
    <t>დღეში ორჯერ ან მეტჯერ</t>
  </si>
  <si>
    <t>დიახ (მძღოლი)</t>
  </si>
  <si>
    <t>დიახ (მგზავრი)</t>
  </si>
  <si>
    <t>დიახ (ქვეითმოსიარულე)</t>
  </si>
  <si>
    <t>დიახ (ველო/მოტო ციკლისტი)</t>
  </si>
  <si>
    <t>ვარდნა</t>
  </si>
  <si>
    <t>დამწვრობა</t>
  </si>
  <si>
    <t>მოწამვლა</t>
  </si>
  <si>
    <t>ჭრილობა</t>
  </si>
  <si>
    <t>დახრჩობა</t>
  </si>
  <si>
    <t>ცხოველის ნაკბენი</t>
  </si>
  <si>
    <t>სხვა (განმარტეთ)</t>
  </si>
  <si>
    <t xml:space="preserve">არასოდეს </t>
  </si>
  <si>
    <t>იშვიათად (1- 2 ჯერ)</t>
  </si>
  <si>
    <t>ზოგჯერ (3 – 5 ჯერ)</t>
  </si>
  <si>
    <t>ხშირად (6 და მეტჯერ)</t>
  </si>
  <si>
    <t>ცეცხლსასროლი იარაღით დაჭრა</t>
  </si>
  <si>
    <t>იარაღი (გარდა ცეცხლსასროლისა) გამოიყენა ადამიანმა, რომელმაც ტრავმა მომაყენა</t>
  </si>
  <si>
    <t>ტრავმა იარაღის გარეშე (დარტყმა, ხელის კვრა)</t>
  </si>
  <si>
    <t>ინტიმური პარტნორი</t>
  </si>
  <si>
    <t>მშობელი</t>
  </si>
  <si>
    <t xml:space="preserve">შვილი, და/ძმა, ან სხვა ნათესავი </t>
  </si>
  <si>
    <t>მეგობარი ან ნაცნობი</t>
  </si>
  <si>
    <t>არანათესავი მომვლელი</t>
  </si>
  <si>
    <t>უცნობი</t>
  </si>
  <si>
    <t xml:space="preserve">ხელმძღვანელი მოხელე </t>
  </si>
  <si>
    <t>სხვა, განმარტეთ</t>
  </si>
  <si>
    <t>წინა კვირაში</t>
  </si>
  <si>
    <t>1 კვირა - 1 თვის პერიოდში</t>
  </si>
  <si>
    <t>1 თვე - 1 წლის პერიოდში</t>
  </si>
  <si>
    <t>მეტი ვიდრე 1 წლის წინ</t>
  </si>
  <si>
    <t>არ მახსოვს</t>
  </si>
  <si>
    <t>კონდომი</t>
  </si>
  <si>
    <t>აბები</t>
  </si>
  <si>
    <t>სხვა მეთოდი</t>
  </si>
  <si>
    <t xml:space="preserve">ზოგჯერ   </t>
  </si>
  <si>
    <t>ფსიქიკური ჯანმრთელობა / სუიციდი</t>
  </si>
  <si>
    <t>შემდეგი კითხვები ეხება სუიციდთან დაკავშირებულ ფიქრებს, გეგმებსა და მცდელობებს. გთხოვთ, უპასუხოთ შეკითხვებს, მიუხედავად იმისა, რომ ამ საკითხზე არ ლაპარაკობენ</t>
  </si>
  <si>
    <t>MH4. როდესმე გქონიათ სუიციდის მცდელობა?</t>
  </si>
  <si>
    <t>MH3. ბოლო 12 თვის განმავლობაში დაგიგემავთ, თუ როგორ განახორციელოთ სუიციდი?</t>
  </si>
  <si>
    <t xml:space="preserve">MH1. ბოლო 12 თვის განმავლობაში სერიოზულად გიფიქრიათ სუიციდის განხორციელებაზე? </t>
  </si>
  <si>
    <t>standard_drinks_showcard</t>
  </si>
  <si>
    <t>standard_drinks.png</t>
  </si>
  <si>
    <t>alcohol_use_standard_drinks</t>
  </si>
  <si>
    <t>Not completed primary</t>
  </si>
  <si>
    <t>არასრული დაწყებითი</t>
  </si>
  <si>
    <t xml:space="preserve">A6. ბოლო 30 დღის განმავლობაში ალკოჰოლური სასმელის მინიმუმ 1 სტანდარტული დოზის მიღების რამდენი შემთხვევა გქონდათ? </t>
  </si>
  <si>
    <t>A8. ბოლო 30 დღის განმავლობაში, ალკოჰოლის მიღებისას ალკოჰოლური სასმელის სტანდარტული დოზის რა მაქსიმალური რაოდენობა მიგიღიათ თითოეული შემთხვევისას? იგულისხმება ყველა სახის სასმელი ერთად.</t>
  </si>
  <si>
    <t>A9. ბოლო 30 დღის განმავლობაში, რამდენჯერ მიიღეთ სასმელის 6 ან მეტი სტანდარტული დოზა დალევის ერთი შემთხვევის განმავლობაში</t>
  </si>
  <si>
    <t>D2. ტიპიური/ჩვეულებრივი დღის განმავლობაში ხილის რამდენ ულუფას მიირთმევთ?  (გამოიყენეთ თვალსაჩინოება)</t>
  </si>
  <si>
    <t>D4. ტიპიური/ჩვეულებრივი დღის განმავლობაში ბოსტნეულის რამდენ ულუფას მიირთმევთ?  (გამოიყენეთ თვალსაჩინოება)</t>
  </si>
  <si>
    <t>მარილის/ნატრიუმის დაბალი შემცველობის საკვების შეძენა</t>
  </si>
  <si>
    <t>D12. საკვების მომზადებისას ძირითადად რა სახეობის ცხიმს ან ზეთს იყენებთ  ოჯახში?</t>
  </si>
  <si>
    <t>X15. ჩამოთვლილთაგან რა უფრო შეესაბამება უკანასკნელი ვიზიტის მიზეზს?</t>
  </si>
  <si>
    <t>X15. From the following what was the main reason of the last visit?</t>
  </si>
  <si>
    <t>Georgia 2016 (Step 1 and 2)</t>
  </si>
  <si>
    <t>Следующие вопросы о политике по борьбе против табака. Они включают в себя вопросы, касающиеся воздействия средств массовой информации и рекламы, на сигаретных акциях, предупреждения о вреде курения и покупки сигарет.</t>
  </si>
  <si>
    <t>информация</t>
  </si>
  <si>
    <t>ТР1. В течение последних 30 дней, вы заметили, информацию о вреде курения сигарет или что побуждает бросить курить в следующих средствах массовой информации?</t>
  </si>
  <si>
    <t>Газеты или журналы</t>
  </si>
  <si>
    <t>Радио</t>
  </si>
  <si>
    <t>Телевидение</t>
  </si>
  <si>
    <t>Акции</t>
  </si>
  <si>
    <t>ТР2. В течение последних 30 дней, вы заметили какие-либо рекламные объявления или знаки, продвигающие сигареты в магазинах, где продаются сигареты?</t>
  </si>
  <si>
    <t>Купоны для сигарет</t>
  </si>
  <si>
    <t>Бесплатные образцы сигарет</t>
  </si>
  <si>
    <t>Сигареты по сниженным ценам</t>
  </si>
  <si>
    <t>X1. Какая у Вас религия?</t>
  </si>
  <si>
    <t>X2. В течение последних 12 месяцев, какие методы по отказу от курения вы использовали?</t>
  </si>
  <si>
    <t>Возможно несколько ответов. Не зачитывайте ответы! Подождите пока респондент сам ответит.</t>
  </si>
  <si>
    <t>X2 Другое. Пожалуйста укажите</t>
  </si>
  <si>
    <t>Табачная политика</t>
  </si>
  <si>
    <t>ТР3. В течение последних 30 дней, вы заметили какие-либо из следующих разновиднгстей табачной рекламы?</t>
  </si>
  <si>
    <t>Пожалуйста внесите ответ на каждый вопрос на экране.</t>
  </si>
  <si>
    <t>Бесплатные подарки или специальные скидки на товары при покупке сигарет</t>
  </si>
  <si>
    <t>Одежда или другие предметы с нанесенными на них названиями брендов сигарет</t>
  </si>
  <si>
    <t>Реклама сигарет в почте</t>
  </si>
  <si>
    <t>TP4. В течение последних 30 дней, видели ли Вы на пачках сигарет предупреждения о вреде табачных изделий для здоровья?</t>
  </si>
  <si>
    <t>TP5. В течение последних 30 дней, заставляли ли Вас предупреждения на пачках сигарет задуматься о том, чтобы бросить курить?</t>
  </si>
  <si>
    <t>TP6. В последний раз когда Вы покупали для себя сигареты, сколько всего сигарет Вы купили?</t>
  </si>
  <si>
    <t>Введите '7777' если неизвестно или не покупает промышленно произведенные сигареты.</t>
  </si>
  <si>
    <t xml:space="preserve">TP7. Сколько всего денег Вы заплатили за сигареты? </t>
  </si>
  <si>
    <t>Введите '7777' если неизвестно или '8888' при отказе от ответа.</t>
  </si>
  <si>
    <t>A1. Употребляли ли Вы когда-либо алкоголь, такой как пиво, вино, крепкие спиртные напитки, Чача, Наливка?</t>
  </si>
  <si>
    <t>Алкоголь домашнего производства, например Чача, Наливка?</t>
  </si>
  <si>
    <t>Пиво или вино домашнего производства?</t>
  </si>
  <si>
    <t>X3. В течение обычной недели, сколько дней Вы употребляете в пищу мясо или мясные продукты?</t>
  </si>
  <si>
    <t>X4. В течение обычной недели, сколько дней Вы употребляете в пищу рыбу или морские продукты?</t>
  </si>
  <si>
    <t xml:space="preserve">X5. В течение обычной недели, сколько дней Вы пьете молоко или употребляете в пищу молочные продукты? </t>
  </si>
  <si>
    <t xml:space="preserve">X6. В течение обычной недели, сколько дней Вы употребляете в пищу хлеб или хлебо-булочные изделия? </t>
  </si>
  <si>
    <t xml:space="preserve">X7. В течение обычной недели, сколько дней Вы употребляете в пищу сахар или сладкие продукты питания? </t>
  </si>
  <si>
    <t>X8. Сколько раз в день Вы обычно кушаете?</t>
  </si>
  <si>
    <t>D11другое. Пожалуйста, укажите какие другие меры контроля потребления соли Вы используете.</t>
  </si>
  <si>
    <t>D12другое. Пожалуйста, укажите какие другие типы жиров Вы используете.</t>
  </si>
  <si>
    <t>Число разов потребления пищи не должно быть больше 30.</t>
  </si>
  <si>
    <t>X9. Каков распорядок или режим приема этих лекарств?</t>
  </si>
  <si>
    <t>X10. Какие лекарства Вы принимаете?</t>
  </si>
  <si>
    <t xml:space="preserve">Напишите через запятую "," названия всех лекарств, которые принимает респондент. </t>
  </si>
  <si>
    <t>X11. Говорил ли Вам когда-либо врач или другой медицинский работник, что у Вас была Фибрилляция Предсердий?</t>
  </si>
  <si>
    <t>X12. Говорил ли Вам когда-либо врач или другой медицинский работник, что у Вас есть хроническое заболевание венозных сосудов (вен) или варикозные вены нижних конечностей, или тромбоз глубоких вен?</t>
  </si>
  <si>
    <t>X13. Принимаете ли Вы в настоящее время антикоагулянты (Аспирин/Гепарин), назначенные врачем или другим медицинским работником?</t>
  </si>
  <si>
    <t>Посещение врача или другого медицинского работника</t>
  </si>
  <si>
    <t>X14. Были ли Вы на приёме у врача или другого медицинского работника в течение последних 12 месяцев?</t>
  </si>
  <si>
    <t>X15. Из перечисленного, по какой главной причине Вы посетили врача/медицинского работника?</t>
  </si>
  <si>
    <t>Здоровье полости рта</t>
  </si>
  <si>
    <t>Следующие вопросы относятся к здоровью полости рта и связанным с ним поведением.</t>
  </si>
  <si>
    <t xml:space="preserve">O1. Сколько своих настоящих зубов у Вас есть? </t>
  </si>
  <si>
    <t>O6. В течение последних 12 месяцев, чувствовали ли вы зубную боль, дискомфорт или боль во рту?</t>
  </si>
  <si>
    <t>O9. Как часто Вы чистите зубы?</t>
  </si>
  <si>
    <t>Психическое здоровье / Суициды (самоубийства)</t>
  </si>
  <si>
    <t>Следующие вопросы относятся к мыслям, планам или попыткам совершить суицид (самоубийство). Пожалуйста, ответьте на следующие вопросы, несмотря на то, что обычно никто никогда не говорит об этом.</t>
  </si>
  <si>
    <t>MH1. В течение последних 12 месяцев, задумывались ли Вы серьезно о том, чтобы соврешить суицид (самоубийство)?</t>
  </si>
  <si>
    <t>MH3. В течение последних 12 месяцев, составляли ли Вы план совершения суицида (самоубийства)?</t>
  </si>
  <si>
    <t>MH4. Пытались ли Вы когда-либо совершить суицид (самоубийство)?</t>
  </si>
  <si>
    <t>Травмы</t>
  </si>
  <si>
    <t>Следующие вопросы касаются опыта и поведения, связанного с дорожно-траспортными травмами и повреждениями.</t>
  </si>
  <si>
    <t>V3. В течение последних 12 месяцев, попадали ли Вы в дорожно-транспортную аварию или происшествие в качестве водителя, пассажира, пешехода или велосипедиста?</t>
  </si>
  <si>
    <t>Следующие вопросы относятся к наиболее серьезному случайному повреждению или травме, которая произошла в течение последних 12 месяцев.</t>
  </si>
  <si>
    <t>V5. В течение последних 12 месяцев, получали ли Вы случайное повреждение или травму, кроме дорожно-транспортных травм, которая требовала медицинской помощи?</t>
  </si>
  <si>
    <t>V6. Пожалуйста укажите, что из перечисленного являлось причиной повреждения.</t>
  </si>
  <si>
    <t>V6другое. Пожалуйста укажите.</t>
  </si>
  <si>
    <t>Насилие</t>
  </si>
  <si>
    <t xml:space="preserve">Следующие вопросы относятся к различному опыту и поведению, связанному с насилием.
</t>
  </si>
  <si>
    <t xml:space="preserve">V11. В течение последних 12 месяцев, сколько раз Вы попадали в ситуацию, связанную с насилием, когда Вы получили повреждение или травму, что потребовало оказания медицинской помощи? </t>
  </si>
  <si>
    <t>Следующие вопросы касаются наиболее серьезной ситуации, связанной с насилием, в течение последних 12 месяцев.</t>
  </si>
  <si>
    <t>V12. Пожалуйста укажите, что из перечисленного привело к наиболее серьезному повреждению или травме в течение последних 12 месяцев.</t>
  </si>
  <si>
    <t>V12другое. Пожалуйста укажите</t>
  </si>
  <si>
    <t>V13. Пожалуйста, отметьте какие взаимоотношения имеются/имелись между Вами и человеком, причинившим повреждение или травму.</t>
  </si>
  <si>
    <t>V13другое. Пожалуйста укажите.</t>
  </si>
  <si>
    <t>Сексуальное здоровье</t>
  </si>
  <si>
    <t>Следующие вопросы касаются различного опыта и поведения, связанного с сексуальным и репродуктивным здоровьем.</t>
  </si>
  <si>
    <t>SH1. Имели ли вы когда-либо половой контакт?</t>
  </si>
  <si>
    <t>SH2. Сколько Вам было лет, когда был первый половой контакт?</t>
  </si>
  <si>
    <t>Возраст должен быть как минимум 18 лет и не выше верхней границы возраста, разрешенного в исследовании.</t>
  </si>
  <si>
    <t>SH5. Когда у Вас был последний половой контакт?</t>
  </si>
  <si>
    <t>SH9. При последнем половом контакте использовали ли Вы какие-либо средства защиты от беременности и/или инфекций?</t>
  </si>
  <si>
    <t>SH10. При последнем половом контакте, использовались ли следующие методы защиты от беременности и/или инфекций?</t>
  </si>
  <si>
    <t>SH10другое. Пожалуйста укажите</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</si>
</sst>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2"/>
      <color rgb="FF000000"/>
      <name val="Arial"/>
      <family val="2"/>
    </font>
    <font>
      <sz val="10"/>
      <color rgb="FF7030A0"/>
      <name val="Arial"/>
      <family val="2"/>
    </font>
    <font>
      <u/>
      <sz val="10"/>
      <color theme="10"/>
      <name val="Arial"/>
      <family val="2"/>
    </font>
    <font>
      <u/>
      <sz val="10"/>
      <color theme="11"/>
      <name val="Arial"/>
      <family val="2"/>
    </font>
    <font>
      <sz val="12"/>
      <color rgb="FF000000"/>
      <name val="Arial"/>
      <family val="2"/>
    </font>
    <font>
      <sz val="12"/>
      <name val="Arial"/>
      <family val="2"/>
    </font>
    <font>
      <sz val="10"/>
      <color theme="1"/>
      <name val="Arial"/>
      <family val="2"/>
    </font>
    <font>
      <b/>
      <sz val="10"/>
      <name val="Arial"/>
      <family val="2"/>
    </font>
    <font>
      <b/>
      <sz val="10"/>
      <color rgb="FF000000"/>
      <name val="Arial"/>
      <family val="2"/>
    </font>
    <font>
      <b/>
      <sz val="10"/>
      <color rgb="FF00B050"/>
      <name val="Arial"/>
      <family val="2"/>
    </font>
    <font>
      <sz val="10"/>
      <color rgb="FF00B050"/>
      <name val="Arial"/>
      <family val="2"/>
    </font>
    <font>
      <sz val="10"/>
      <color theme="3" tint="-0.249977111117893"/>
      <name val="Arial"/>
      <family val="2"/>
    </font>
    <font>
      <sz val="12"/>
      <color theme="3" tint="-0.249977111117893"/>
      <name val="Arial"/>
      <family val="2"/>
    </font>
    <font>
      <b/>
      <sz val="10"/>
      <color theme="3" tint="-0.249977111117893"/>
      <name val="Arial"/>
      <family val="2"/>
    </font>
    <font>
      <b/>
      <sz val="12"/>
      <color rgb="FF000000"/>
      <name val="Arial"/>
      <family val="2"/>
    </font>
    <font>
      <b/>
      <sz val="10"/>
      <color theme="0"/>
      <name val="Arial"/>
      <family val="2"/>
    </font>
    <font>
      <sz val="10"/>
      <color theme="0"/>
      <name val="Arial"/>
      <family val="2"/>
    </font>
  </fonts>
  <fills count="19">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theme="7" tint="-0.249977111117893"/>
        <bgColor indexed="64"/>
      </patternFill>
    </fill>
    <fill>
      <patternFill patternType="solid">
        <fgColor theme="8" tint="-0.249977111117893"/>
        <bgColor indexed="64"/>
      </patternFill>
    </fill>
    <fill>
      <patternFill patternType="solid">
        <fgColor rgb="FFFFC000"/>
        <bgColor indexed="64"/>
      </patternFill>
    </fill>
  </fills>
  <borders count="9">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5">
    <xf numFmtId="0" fontId="0" fillId="0" borderId="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cellStyleXfs>
  <cellXfs count="226">
    <xf numFmtId="0" fontId="0" fillId="0" borderId="0" xfId="0" applyFont="1" applyAlignment="1"/>
    <xf numFmtId="0" fontId="2" fillId="0" borderId="0" xfId="0" applyFont="1"/>
    <xf numFmtId="0" fontId="1" fillId="0" borderId="0" xfId="0" applyFont="1"/>
    <xf numFmtId="0" fontId="1" fillId="0" borderId="0" xfId="0" applyFont="1" applyAlignment="1">
      <alignment horizontal="left"/>
    </xf>
    <xf numFmtId="0" fontId="2" fillId="0" borderId="0" xfId="0" applyFont="1" applyAlignment="1"/>
    <xf numFmtId="0" fontId="1" fillId="0" borderId="0" xfId="0" applyFont="1" applyAlignment="1">
      <alignment horizontal="left"/>
    </xf>
    <xf numFmtId="0" fontId="1" fillId="0" borderId="0" xfId="0" applyFont="1" applyAlignment="1"/>
    <xf numFmtId="0" fontId="2" fillId="0" borderId="0" xfId="0" applyFont="1" applyAlignment="1">
      <alignment horizontal="left"/>
    </xf>
    <xf numFmtId="0" fontId="3" fillId="0" borderId="0" xfId="0" applyFont="1"/>
    <xf numFmtId="0" fontId="7" fillId="0" borderId="0" xfId="0" applyFont="1"/>
    <xf numFmtId="0" fontId="4" fillId="0" borderId="0" xfId="0" applyFont="1" applyFill="1" applyBorder="1" applyAlignment="1"/>
    <xf numFmtId="49" fontId="1" fillId="0" borderId="0" xfId="0" applyNumberFormat="1" applyFont="1" applyAlignment="1">
      <alignment horizontal="left"/>
    </xf>
    <xf numFmtId="0" fontId="0" fillId="0" borderId="0" xfId="0" applyFont="1" applyAlignment="1">
      <alignment horizontal="left"/>
    </xf>
    <xf numFmtId="0" fontId="1" fillId="14" borderId="0" xfId="0" applyFont="1" applyFill="1" applyAlignment="1"/>
    <xf numFmtId="0" fontId="0" fillId="14" borderId="0" xfId="0" applyFont="1" applyFill="1" applyAlignment="1"/>
    <xf numFmtId="0" fontId="0" fillId="14" borderId="0" xfId="0" applyFont="1" applyFill="1" applyAlignment="1">
      <alignment horizontal="left"/>
    </xf>
    <xf numFmtId="0" fontId="11" fillId="0" borderId="0" xfId="0" applyFont="1" applyBorder="1"/>
    <xf numFmtId="0" fontId="11" fillId="3" borderId="0" xfId="0" applyFont="1" applyFill="1" applyBorder="1"/>
    <xf numFmtId="0" fontId="4" fillId="9" borderId="0" xfId="0" applyFont="1" applyFill="1" applyBorder="1" applyAlignment="1">
      <alignment wrapText="1"/>
    </xf>
    <xf numFmtId="0" fontId="5" fillId="0" borderId="0" xfId="0" applyFont="1" applyBorder="1" applyAlignment="1"/>
    <xf numFmtId="0" fontId="5" fillId="12" borderId="0" xfId="0" applyFont="1" applyFill="1" applyBorder="1" applyAlignment="1"/>
    <xf numFmtId="0" fontId="5" fillId="13" borderId="0" xfId="0" applyFont="1" applyFill="1" applyBorder="1" applyAlignment="1"/>
    <xf numFmtId="0" fontId="5" fillId="10" borderId="0" xfId="0" applyFont="1" applyFill="1" applyBorder="1" applyAlignment="1"/>
    <xf numFmtId="0" fontId="4" fillId="11" borderId="0" xfId="0" applyFont="1" applyFill="1" applyBorder="1" applyAlignment="1">
      <alignment wrapText="1"/>
    </xf>
    <xf numFmtId="0" fontId="4" fillId="12" borderId="0" xfId="0" applyFont="1" applyFill="1" applyBorder="1" applyAlignment="1">
      <alignment wrapText="1"/>
    </xf>
    <xf numFmtId="0" fontId="4" fillId="12" borderId="0" xfId="0" applyFont="1" applyFill="1" applyBorder="1" applyAlignment="1">
      <alignment vertical="top" wrapText="1"/>
    </xf>
    <xf numFmtId="0" fontId="3" fillId="10" borderId="0" xfId="0" applyFont="1" applyFill="1" applyBorder="1" applyAlignment="1">
      <alignment wrapText="1"/>
    </xf>
    <xf numFmtId="0" fontId="13" fillId="9" borderId="0" xfId="0" applyFont="1" applyFill="1" applyBorder="1" applyAlignment="1"/>
    <xf numFmtId="0" fontId="4" fillId="15" borderId="0" xfId="0" applyFont="1" applyFill="1" applyBorder="1" applyAlignment="1"/>
    <xf numFmtId="0" fontId="4" fillId="4" borderId="0" xfId="0" applyFont="1" applyFill="1" applyBorder="1" applyAlignment="1"/>
    <xf numFmtId="0" fontId="4" fillId="7" borderId="0" xfId="0" applyFont="1" applyFill="1" applyBorder="1" applyAlignment="1"/>
    <xf numFmtId="0" fontId="3" fillId="7" borderId="0" xfId="0" applyFont="1" applyFill="1" applyBorder="1" applyAlignment="1"/>
    <xf numFmtId="0" fontId="4" fillId="6" borderId="0" xfId="0" applyFont="1" applyFill="1" applyBorder="1" applyAlignment="1"/>
    <xf numFmtId="0" fontId="4" fillId="8" borderId="0" xfId="0" applyFont="1" applyFill="1" applyBorder="1" applyAlignment="1"/>
    <xf numFmtId="0" fontId="4" fillId="9" borderId="0" xfId="0" applyFont="1" applyFill="1" applyBorder="1" applyAlignment="1"/>
    <xf numFmtId="0" fontId="4" fillId="11" borderId="0" xfId="0" applyFont="1" applyFill="1" applyBorder="1" applyAlignment="1"/>
    <xf numFmtId="0" fontId="3" fillId="12" borderId="0" xfId="0" applyFont="1" applyFill="1" applyBorder="1" applyAlignment="1"/>
    <xf numFmtId="0" fontId="4" fillId="12" borderId="0" xfId="0" applyFont="1" applyFill="1" applyBorder="1" applyAlignment="1"/>
    <xf numFmtId="0" fontId="3" fillId="13" borderId="0" xfId="0" applyFont="1" applyFill="1" applyBorder="1" applyAlignment="1"/>
    <xf numFmtId="0" fontId="4" fillId="13" borderId="0" xfId="0" applyFont="1" applyFill="1" applyBorder="1" applyAlignment="1"/>
    <xf numFmtId="0" fontId="3" fillId="10" borderId="0" xfId="0" applyFont="1" applyFill="1" applyBorder="1" applyAlignment="1"/>
    <xf numFmtId="0" fontId="4" fillId="10" borderId="0" xfId="0" applyFont="1" applyFill="1" applyBorder="1" applyAlignment="1"/>
    <xf numFmtId="0" fontId="3" fillId="0" borderId="0" xfId="0" applyFont="1" applyBorder="1" applyAlignment="1"/>
    <xf numFmtId="49" fontId="1" fillId="0" borderId="0" xfId="0" applyNumberFormat="1" applyFont="1" applyAlignment="1">
      <alignment horizontal="left"/>
    </xf>
    <xf numFmtId="0" fontId="3" fillId="0" borderId="0" xfId="0" applyFont="1"/>
    <xf numFmtId="0" fontId="2" fillId="0" borderId="0" xfId="0" applyFont="1"/>
    <xf numFmtId="0" fontId="1" fillId="0" borderId="0" xfId="0" applyFont="1" applyAlignment="1"/>
    <xf numFmtId="0" fontId="1" fillId="0" borderId="0" xfId="0" applyFont="1"/>
    <xf numFmtId="0" fontId="4" fillId="4" borderId="1" xfId="0" applyFont="1" applyFill="1" applyBorder="1" applyAlignment="1"/>
    <xf numFmtId="0" fontId="4" fillId="0" borderId="0" xfId="0" applyFont="1" applyBorder="1"/>
    <xf numFmtId="0" fontId="0" fillId="0" borderId="0" xfId="0" applyFont="1" applyFill="1" applyBorder="1" applyAlignment="1"/>
    <xf numFmtId="0" fontId="4" fillId="3" borderId="0" xfId="0" applyFont="1" applyFill="1" applyBorder="1"/>
    <xf numFmtId="0" fontId="5" fillId="8" borderId="0" xfId="0" applyFont="1" applyFill="1" applyBorder="1" applyAlignment="1"/>
    <xf numFmtId="0" fontId="4" fillId="0" borderId="1" xfId="0" applyFont="1" applyBorder="1" applyAlignment="1"/>
    <xf numFmtId="0" fontId="4" fillId="0" borderId="5" xfId="0" applyFont="1" applyBorder="1" applyAlignment="1"/>
    <xf numFmtId="0" fontId="4" fillId="0" borderId="1" xfId="0" applyFont="1" applyBorder="1"/>
    <xf numFmtId="0" fontId="0" fillId="0" borderId="5" xfId="0" applyFont="1" applyBorder="1" applyAlignment="1"/>
    <xf numFmtId="0" fontId="0" fillId="3" borderId="5" xfId="0" applyFont="1" applyFill="1" applyBorder="1" applyAlignment="1"/>
    <xf numFmtId="0" fontId="4" fillId="8" borderId="1" xfId="0" applyFont="1" applyFill="1" applyBorder="1" applyAlignment="1"/>
    <xf numFmtId="0" fontId="4" fillId="8" borderId="5" xfId="0" applyFont="1" applyFill="1" applyBorder="1" applyAlignment="1"/>
    <xf numFmtId="0" fontId="4" fillId="15" borderId="1" xfId="0" applyFont="1" applyFill="1" applyBorder="1" applyAlignment="1"/>
    <xf numFmtId="0" fontId="4" fillId="0" borderId="1" xfId="0" applyFont="1" applyFill="1" applyBorder="1" applyAlignment="1"/>
    <xf numFmtId="0" fontId="4" fillId="0" borderId="5" xfId="0" applyFont="1" applyFill="1" applyBorder="1" applyAlignment="1"/>
    <xf numFmtId="0" fontId="15" fillId="4" borderId="1" xfId="0" applyFont="1" applyFill="1" applyBorder="1" applyAlignment="1"/>
    <xf numFmtId="0" fontId="4" fillId="4" borderId="5" xfId="0" applyFont="1" applyFill="1" applyBorder="1" applyAlignment="1"/>
    <xf numFmtId="0" fontId="15" fillId="6" borderId="1" xfId="0" applyFont="1" applyFill="1" applyBorder="1" applyAlignment="1"/>
    <xf numFmtId="0" fontId="4" fillId="6" borderId="5" xfId="0" applyFont="1" applyFill="1" applyBorder="1" applyAlignment="1"/>
    <xf numFmtId="0" fontId="4" fillId="6" borderId="1" xfId="0" applyFont="1" applyFill="1" applyBorder="1" applyAlignment="1"/>
    <xf numFmtId="0" fontId="15" fillId="8" borderId="1" xfId="0" applyFont="1" applyFill="1" applyBorder="1" applyAlignment="1"/>
    <xf numFmtId="0" fontId="15" fillId="9" borderId="1" xfId="0" applyFont="1" applyFill="1" applyBorder="1" applyAlignment="1"/>
    <xf numFmtId="0" fontId="4" fillId="9" borderId="5" xfId="0" applyFont="1" applyFill="1" applyBorder="1" applyAlignment="1"/>
    <xf numFmtId="0" fontId="4" fillId="9" borderId="1" xfId="0" applyFont="1" applyFill="1" applyBorder="1" applyAlignment="1"/>
    <xf numFmtId="0" fontId="3" fillId="9" borderId="1" xfId="0" applyFont="1" applyFill="1" applyBorder="1" applyAlignment="1"/>
    <xf numFmtId="0" fontId="15" fillId="11" borderId="1" xfId="0" applyFont="1" applyFill="1" applyBorder="1" applyAlignment="1"/>
    <xf numFmtId="0" fontId="4" fillId="11" borderId="5" xfId="0" applyFont="1" applyFill="1" applyBorder="1" applyAlignment="1"/>
    <xf numFmtId="0" fontId="4" fillId="11" borderId="1" xfId="0" applyFont="1" applyFill="1" applyBorder="1" applyAlignment="1"/>
    <xf numFmtId="0" fontId="14" fillId="12" borderId="1" xfId="0" applyFont="1" applyFill="1" applyBorder="1" applyAlignment="1"/>
    <xf numFmtId="0" fontId="4" fillId="12" borderId="5" xfId="0" applyFont="1" applyFill="1" applyBorder="1" applyAlignment="1"/>
    <xf numFmtId="0" fontId="3" fillId="12" borderId="1" xfId="0" applyFont="1" applyFill="1" applyBorder="1" applyAlignment="1"/>
    <xf numFmtId="0" fontId="4" fillId="12" borderId="1" xfId="0" applyFont="1" applyFill="1" applyBorder="1" applyAlignment="1"/>
    <xf numFmtId="0" fontId="14" fillId="13" borderId="1" xfId="0" applyFont="1" applyFill="1" applyBorder="1" applyAlignment="1"/>
    <xf numFmtId="0" fontId="4" fillId="13" borderId="5" xfId="0" applyFont="1" applyFill="1" applyBorder="1" applyAlignment="1"/>
    <xf numFmtId="0" fontId="3" fillId="13" borderId="1" xfId="0" applyFont="1" applyFill="1" applyBorder="1" applyAlignment="1"/>
    <xf numFmtId="0" fontId="15" fillId="10" borderId="1" xfId="0" applyFont="1" applyFill="1" applyBorder="1" applyAlignment="1"/>
    <xf numFmtId="0" fontId="4" fillId="10" borderId="5" xfId="0" applyFont="1" applyFill="1" applyBorder="1" applyAlignment="1"/>
    <xf numFmtId="0" fontId="14" fillId="10" borderId="1" xfId="0" applyFont="1" applyFill="1" applyBorder="1" applyAlignment="1"/>
    <xf numFmtId="0" fontId="3" fillId="10" borderId="1" xfId="0" applyFont="1" applyFill="1" applyBorder="1" applyAlignment="1"/>
    <xf numFmtId="0" fontId="3" fillId="0" borderId="1" xfId="0" applyFont="1" applyBorder="1" applyAlignment="1"/>
    <xf numFmtId="0" fontId="14" fillId="4" borderId="1" xfId="0" applyFont="1" applyFill="1" applyBorder="1" applyAlignment="1"/>
    <xf numFmtId="0" fontId="3" fillId="15" borderId="1" xfId="0" applyFont="1" applyFill="1" applyBorder="1" applyAlignment="1"/>
    <xf numFmtId="0" fontId="4" fillId="11" borderId="1" xfId="0" applyFont="1" applyFill="1" applyBorder="1" applyAlignment="1">
      <alignment wrapText="1"/>
    </xf>
    <xf numFmtId="0" fontId="3" fillId="12" borderId="1" xfId="0" applyFont="1" applyFill="1" applyBorder="1" applyAlignment="1">
      <alignment wrapText="1"/>
    </xf>
    <xf numFmtId="0" fontId="3" fillId="12" borderId="1" xfId="0" applyFont="1" applyFill="1" applyBorder="1" applyAlignment="1">
      <alignment vertical="top" wrapText="1"/>
    </xf>
    <xf numFmtId="0" fontId="3" fillId="13" borderId="1" xfId="0" applyFont="1" applyFill="1" applyBorder="1" applyAlignment="1">
      <alignment wrapText="1"/>
    </xf>
    <xf numFmtId="0" fontId="12" fillId="0" borderId="5" xfId="0" applyFont="1" applyBorder="1"/>
    <xf numFmtId="0" fontId="12" fillId="3" borderId="5" xfId="0" applyFont="1" applyFill="1" applyBorder="1"/>
    <xf numFmtId="0" fontId="3" fillId="0" borderId="1" xfId="0" applyFont="1" applyBorder="1"/>
    <xf numFmtId="0" fontId="2" fillId="3" borderId="1" xfId="0" applyFont="1" applyFill="1" applyBorder="1" applyAlignment="1">
      <alignment wrapText="1"/>
    </xf>
    <xf numFmtId="0" fontId="3" fillId="8" borderId="1" xfId="0" applyFont="1" applyFill="1" applyBorder="1" applyAlignment="1"/>
    <xf numFmtId="0" fontId="3" fillId="0" borderId="1" xfId="0" applyFont="1" applyFill="1" applyBorder="1" applyAlignment="1"/>
    <xf numFmtId="0" fontId="3" fillId="4" borderId="1" xfId="0" applyFont="1" applyFill="1" applyBorder="1" applyAlignment="1"/>
    <xf numFmtId="0" fontId="14" fillId="6" borderId="1" xfId="0" applyFont="1" applyFill="1" applyBorder="1" applyAlignment="1"/>
    <xf numFmtId="0" fontId="3" fillId="6" borderId="1" xfId="0" applyFont="1" applyFill="1" applyBorder="1" applyAlignment="1"/>
    <xf numFmtId="0" fontId="14" fillId="8" borderId="1" xfId="0" applyFont="1" applyFill="1" applyBorder="1" applyAlignment="1"/>
    <xf numFmtId="0" fontId="14" fillId="9" borderId="1" xfId="0" applyFont="1" applyFill="1" applyBorder="1" applyAlignment="1"/>
    <xf numFmtId="0" fontId="14" fillId="11" borderId="1" xfId="0" applyFont="1" applyFill="1" applyBorder="1" applyAlignment="1"/>
    <xf numFmtId="0" fontId="3" fillId="11" borderId="1" xfId="0" applyFont="1" applyFill="1" applyBorder="1" applyAlignment="1"/>
    <xf numFmtId="0" fontId="4" fillId="4" borderId="7" xfId="0" applyFont="1" applyFill="1" applyBorder="1" applyAlignment="1"/>
    <xf numFmtId="0" fontId="4" fillId="4" borderId="8" xfId="0" applyFont="1" applyFill="1" applyBorder="1" applyAlignment="1"/>
    <xf numFmtId="0" fontId="3" fillId="4" borderId="6" xfId="0" applyFont="1" applyFill="1" applyBorder="1" applyAlignment="1"/>
    <xf numFmtId="0" fontId="4" fillId="4" borderId="6" xfId="0" applyFont="1" applyFill="1" applyBorder="1" applyAlignment="1"/>
    <xf numFmtId="0" fontId="0" fillId="0" borderId="0" xfId="0" applyFont="1" applyAlignment="1"/>
    <xf numFmtId="0" fontId="1" fillId="0" borderId="0" xfId="0" applyFont="1"/>
    <xf numFmtId="0" fontId="4" fillId="0" borderId="0" xfId="0" applyFont="1" applyAlignment="1"/>
    <xf numFmtId="0" fontId="4" fillId="5" borderId="0" xfId="0" applyFont="1" applyFill="1" applyBorder="1" applyAlignment="1"/>
    <xf numFmtId="0" fontId="4" fillId="0" borderId="0" xfId="0" applyFont="1" applyBorder="1" applyAlignment="1"/>
    <xf numFmtId="0" fontId="17" fillId="0" borderId="0" xfId="0" applyFont="1" applyFill="1" applyBorder="1" applyAlignment="1"/>
    <xf numFmtId="0" fontId="5" fillId="0" borderId="0" xfId="0" applyFont="1" applyFill="1" applyBorder="1" applyAlignment="1"/>
    <xf numFmtId="0" fontId="3" fillId="4" borderId="0" xfId="0" applyFont="1" applyFill="1" applyBorder="1" applyAlignment="1"/>
    <xf numFmtId="0" fontId="5" fillId="4" borderId="0" xfId="0" applyFont="1" applyFill="1" applyBorder="1" applyAlignment="1"/>
    <xf numFmtId="0" fontId="6" fillId="8" borderId="0" xfId="0" applyFont="1" applyFill="1" applyBorder="1" applyAlignment="1"/>
    <xf numFmtId="0" fontId="6" fillId="4" borderId="0" xfId="0" applyFont="1" applyFill="1" applyBorder="1" applyAlignment="1"/>
    <xf numFmtId="0" fontId="6" fillId="6" borderId="0" xfId="0" applyFont="1" applyFill="1" applyBorder="1" applyAlignment="1"/>
    <xf numFmtId="0" fontId="3" fillId="6" borderId="0" xfId="0" applyFont="1" applyFill="1" applyBorder="1" applyAlignment="1"/>
    <xf numFmtId="0" fontId="8" fillId="6" borderId="0" xfId="0" applyFont="1" applyFill="1" applyBorder="1" applyAlignment="1"/>
    <xf numFmtId="0" fontId="8" fillId="8" borderId="0" xfId="0" applyFont="1" applyFill="1" applyBorder="1" applyAlignment="1"/>
    <xf numFmtId="0" fontId="13" fillId="4" borderId="0" xfId="0" applyFont="1" applyFill="1" applyBorder="1" applyAlignment="1"/>
    <xf numFmtId="0" fontId="8" fillId="4" borderId="0" xfId="0" applyFont="1" applyFill="1" applyBorder="1" applyAlignment="1"/>
    <xf numFmtId="0" fontId="6" fillId="9" borderId="0" xfId="0" applyFont="1" applyFill="1" applyBorder="1" applyAlignment="1"/>
    <xf numFmtId="0" fontId="5" fillId="9" borderId="0" xfId="0" applyFont="1" applyFill="1" applyBorder="1" applyAlignment="1"/>
    <xf numFmtId="0" fontId="6" fillId="11" borderId="0" xfId="0" applyFont="1" applyFill="1" applyBorder="1" applyAlignment="1"/>
    <xf numFmtId="0" fontId="13" fillId="11" borderId="0" xfId="0" applyFont="1" applyFill="1" applyBorder="1" applyAlignment="1"/>
    <xf numFmtId="0" fontId="6" fillId="12" borderId="0" xfId="0" applyFont="1" applyFill="1" applyBorder="1" applyAlignment="1"/>
    <xf numFmtId="0" fontId="8" fillId="12" borderId="0" xfId="0" applyFont="1" applyFill="1" applyBorder="1" applyAlignment="1"/>
    <xf numFmtId="0" fontId="6" fillId="13" borderId="0" xfId="0" applyFont="1" applyFill="1" applyBorder="1" applyAlignment="1"/>
    <xf numFmtId="0" fontId="13" fillId="13" borderId="0" xfId="0" applyFont="1" applyFill="1" applyBorder="1" applyAlignment="1"/>
    <xf numFmtId="0" fontId="6" fillId="0" borderId="0" xfId="0" applyFont="1" applyFill="1" applyBorder="1" applyAlignment="1"/>
    <xf numFmtId="0" fontId="6" fillId="0" borderId="0" xfId="0" applyFont="1" applyBorder="1" applyAlignment="1"/>
    <xf numFmtId="0" fontId="6" fillId="10" borderId="0" xfId="0" applyFont="1" applyFill="1" applyBorder="1" applyAlignment="1"/>
    <xf numFmtId="0" fontId="8" fillId="10" borderId="0" xfId="0" applyFont="1" applyFill="1" applyBorder="1" applyAlignment="1"/>
    <xf numFmtId="0" fontId="17" fillId="6" borderId="0" xfId="0" applyFont="1" applyFill="1" applyBorder="1" applyAlignment="1"/>
    <xf numFmtId="0" fontId="16" fillId="6" borderId="0" xfId="0" applyFont="1" applyFill="1" applyBorder="1" applyAlignment="1"/>
    <xf numFmtId="0" fontId="16" fillId="6" borderId="1" xfId="0" applyFont="1" applyFill="1" applyBorder="1" applyAlignment="1"/>
    <xf numFmtId="0" fontId="17" fillId="6" borderId="5" xfId="0" applyFont="1" applyFill="1" applyBorder="1" applyAlignment="1"/>
    <xf numFmtId="0" fontId="16" fillId="10" borderId="0" xfId="0" applyFont="1" applyFill="1" applyBorder="1" applyAlignment="1"/>
    <xf numFmtId="0" fontId="16" fillId="10" borderId="1" xfId="0" applyFont="1" applyFill="1" applyBorder="1" applyAlignment="1"/>
    <xf numFmtId="0" fontId="16" fillId="10" borderId="5" xfId="0" applyFont="1" applyFill="1" applyBorder="1" applyAlignment="1"/>
    <xf numFmtId="0" fontId="16" fillId="0" borderId="0" xfId="0" applyFont="1" applyFill="1" applyBorder="1" applyAlignment="1"/>
    <xf numFmtId="0" fontId="18" fillId="0" borderId="1" xfId="0" applyFont="1" applyBorder="1" applyAlignment="1"/>
    <xf numFmtId="0" fontId="18" fillId="0" borderId="0" xfId="0" applyFont="1" applyBorder="1" applyAlignment="1"/>
    <xf numFmtId="0" fontId="18" fillId="0" borderId="5" xfId="0" applyFont="1" applyBorder="1" applyAlignment="1"/>
    <xf numFmtId="0" fontId="18" fillId="0" borderId="1" xfId="0" applyFont="1" applyBorder="1"/>
    <xf numFmtId="0" fontId="19" fillId="0" borderId="0" xfId="0" applyFont="1" applyBorder="1"/>
    <xf numFmtId="0" fontId="19" fillId="0" borderId="5" xfId="0" applyFont="1" applyBorder="1"/>
    <xf numFmtId="0" fontId="19" fillId="3" borderId="1" xfId="0" applyFont="1" applyFill="1" applyBorder="1" applyAlignment="1">
      <alignment wrapText="1"/>
    </xf>
    <xf numFmtId="0" fontId="19" fillId="3" borderId="0" xfId="0" applyFont="1" applyFill="1" applyBorder="1"/>
    <xf numFmtId="0" fontId="19" fillId="3" borderId="5" xfId="0" applyFont="1" applyFill="1" applyBorder="1"/>
    <xf numFmtId="0" fontId="18" fillId="8" borderId="1" xfId="0" applyFont="1" applyFill="1" applyBorder="1" applyAlignment="1"/>
    <xf numFmtId="0" fontId="18" fillId="8" borderId="0" xfId="0" applyFont="1" applyFill="1" applyBorder="1" applyAlignment="1"/>
    <xf numFmtId="0" fontId="18" fillId="8" borderId="5" xfId="0" applyFont="1" applyFill="1" applyBorder="1" applyAlignment="1"/>
    <xf numFmtId="0" fontId="18" fillId="15" borderId="1" xfId="0" applyFont="1" applyFill="1" applyBorder="1" applyAlignment="1"/>
    <xf numFmtId="0" fontId="18" fillId="15" borderId="0" xfId="0" applyFont="1" applyFill="1" applyBorder="1" applyAlignment="1"/>
    <xf numFmtId="0" fontId="18" fillId="0" borderId="1" xfId="0" applyFont="1" applyFill="1" applyBorder="1" applyAlignment="1"/>
    <xf numFmtId="0" fontId="18" fillId="0" borderId="0" xfId="0" applyFont="1" applyFill="1" applyBorder="1" applyAlignment="1"/>
    <xf numFmtId="0" fontId="18" fillId="0" borderId="5" xfId="0" applyFont="1" applyFill="1" applyBorder="1" applyAlignment="1"/>
    <xf numFmtId="0" fontId="20" fillId="4" borderId="1" xfId="0" applyFont="1" applyFill="1" applyBorder="1" applyAlignment="1"/>
    <xf numFmtId="0" fontId="18" fillId="4" borderId="0" xfId="0" applyFont="1" applyFill="1" applyBorder="1" applyAlignment="1"/>
    <xf numFmtId="0" fontId="18" fillId="4" borderId="5" xfId="0" applyFont="1" applyFill="1" applyBorder="1" applyAlignment="1"/>
    <xf numFmtId="0" fontId="18" fillId="4" borderId="1" xfId="0" applyFont="1" applyFill="1" applyBorder="1" applyAlignment="1"/>
    <xf numFmtId="0" fontId="18" fillId="5" borderId="0" xfId="0" applyFont="1" applyFill="1" applyBorder="1" applyAlignment="1"/>
    <xf numFmtId="0" fontId="20" fillId="6" borderId="1" xfId="0" applyFont="1" applyFill="1" applyBorder="1" applyAlignment="1"/>
    <xf numFmtId="0" fontId="18" fillId="6" borderId="0" xfId="0" applyFont="1" applyFill="1" applyBorder="1" applyAlignment="1"/>
    <xf numFmtId="0" fontId="18" fillId="6" borderId="5" xfId="0" applyFont="1" applyFill="1" applyBorder="1" applyAlignment="1"/>
    <xf numFmtId="0" fontId="18" fillId="6" borderId="1" xfId="0" applyFont="1" applyFill="1" applyBorder="1" applyAlignment="1"/>
    <xf numFmtId="0" fontId="18" fillId="7" borderId="0" xfId="0" applyFont="1" applyFill="1" applyBorder="1" applyAlignment="1"/>
    <xf numFmtId="0" fontId="20" fillId="8" borderId="1" xfId="0" applyFont="1" applyFill="1" applyBorder="1" applyAlignment="1"/>
    <xf numFmtId="0" fontId="20" fillId="9" borderId="1" xfId="0" applyFont="1" applyFill="1" applyBorder="1" applyAlignment="1"/>
    <xf numFmtId="0" fontId="18" fillId="9" borderId="0" xfId="0" applyFont="1" applyFill="1" applyBorder="1" applyAlignment="1"/>
    <xf numFmtId="0" fontId="18" fillId="9" borderId="5" xfId="0" applyFont="1" applyFill="1" applyBorder="1" applyAlignment="1"/>
    <xf numFmtId="0" fontId="18" fillId="9" borderId="1" xfId="0" applyFont="1" applyFill="1" applyBorder="1" applyAlignment="1"/>
    <xf numFmtId="0" fontId="18" fillId="9" borderId="0" xfId="0" applyFont="1" applyFill="1" applyBorder="1" applyAlignment="1">
      <alignment wrapText="1"/>
    </xf>
    <xf numFmtId="0" fontId="20" fillId="11" borderId="1" xfId="0" applyFont="1" applyFill="1" applyBorder="1" applyAlignment="1"/>
    <xf numFmtId="0" fontId="18" fillId="11" borderId="0" xfId="0" applyFont="1" applyFill="1" applyBorder="1" applyAlignment="1"/>
    <xf numFmtId="0" fontId="18" fillId="11" borderId="5" xfId="0" applyFont="1" applyFill="1" applyBorder="1" applyAlignment="1"/>
    <xf numFmtId="0" fontId="18" fillId="11" borderId="1" xfId="0" applyFont="1" applyFill="1" applyBorder="1" applyAlignment="1"/>
    <xf numFmtId="0" fontId="20" fillId="12" borderId="1" xfId="0" applyFont="1" applyFill="1" applyBorder="1" applyAlignment="1"/>
    <xf numFmtId="0" fontId="18" fillId="12" borderId="0" xfId="0" applyFont="1" applyFill="1" applyBorder="1" applyAlignment="1"/>
    <xf numFmtId="0" fontId="18" fillId="12" borderId="5" xfId="0" applyFont="1" applyFill="1" applyBorder="1" applyAlignment="1"/>
    <xf numFmtId="0" fontId="18" fillId="12" borderId="1" xfId="0" applyFont="1" applyFill="1" applyBorder="1" applyAlignment="1"/>
    <xf numFmtId="0" fontId="18" fillId="12" borderId="0" xfId="0" applyFont="1" applyFill="1" applyBorder="1" applyAlignment="1">
      <alignment wrapText="1"/>
    </xf>
    <xf numFmtId="0" fontId="20" fillId="13" borderId="1" xfId="0" applyFont="1" applyFill="1" applyBorder="1" applyAlignment="1"/>
    <xf numFmtId="0" fontId="18" fillId="13" borderId="0" xfId="0" applyFont="1" applyFill="1" applyBorder="1" applyAlignment="1"/>
    <xf numFmtId="0" fontId="18" fillId="13" borderId="5" xfId="0" applyFont="1" applyFill="1" applyBorder="1" applyAlignment="1"/>
    <xf numFmtId="0" fontId="18" fillId="13" borderId="1" xfId="0" applyFont="1" applyFill="1" applyBorder="1" applyAlignment="1"/>
    <xf numFmtId="0" fontId="20" fillId="10" borderId="1" xfId="0" applyFont="1" applyFill="1" applyBorder="1" applyAlignment="1"/>
    <xf numFmtId="0" fontId="20" fillId="10" borderId="0" xfId="0" applyFont="1" applyFill="1" applyBorder="1" applyAlignment="1"/>
    <xf numFmtId="0" fontId="20" fillId="10" borderId="5" xfId="0" applyFont="1" applyFill="1" applyBorder="1" applyAlignment="1"/>
    <xf numFmtId="0" fontId="18" fillId="10" borderId="0" xfId="0" applyFont="1" applyFill="1" applyBorder="1" applyAlignment="1"/>
    <xf numFmtId="0" fontId="18" fillId="10" borderId="5" xfId="0" applyFont="1" applyFill="1" applyBorder="1" applyAlignment="1"/>
    <xf numFmtId="0" fontId="18" fillId="10" borderId="1" xfId="0" applyFont="1" applyFill="1" applyBorder="1" applyAlignment="1"/>
    <xf numFmtId="0" fontId="18" fillId="4" borderId="6" xfId="0" applyFont="1" applyFill="1" applyBorder="1" applyAlignment="1"/>
    <xf numFmtId="0" fontId="18" fillId="4" borderId="7" xfId="0" applyFont="1" applyFill="1" applyBorder="1" applyAlignment="1"/>
    <xf numFmtId="0" fontId="18" fillId="4" borderId="8" xfId="0" applyFont="1" applyFill="1" applyBorder="1" applyAlignment="1"/>
    <xf numFmtId="0" fontId="21" fillId="18" borderId="0" xfId="0" applyFont="1" applyFill="1" applyAlignment="1">
      <alignment horizontal="center" vertical="center"/>
    </xf>
    <xf numFmtId="0" fontId="22" fillId="2" borderId="0" xfId="0" applyFont="1" applyFill="1" applyBorder="1" applyAlignment="1"/>
    <xf numFmtId="0" fontId="22" fillId="16" borderId="2" xfId="0" applyFont="1" applyFill="1" applyBorder="1" applyAlignment="1"/>
    <xf numFmtId="0" fontId="22" fillId="16" borderId="3" xfId="0" applyFont="1" applyFill="1" applyBorder="1" applyAlignment="1"/>
    <xf numFmtId="0" fontId="22" fillId="16" borderId="4" xfId="0" applyFont="1" applyFill="1" applyBorder="1" applyAlignment="1"/>
    <xf numFmtId="0" fontId="22" fillId="3" borderId="2" xfId="0" applyFont="1" applyFill="1" applyBorder="1" applyAlignment="1"/>
    <xf numFmtId="0" fontId="22" fillId="3" borderId="3" xfId="0" applyFont="1" applyFill="1" applyBorder="1" applyAlignment="1"/>
    <xf numFmtId="0" fontId="22" fillId="3" borderId="4" xfId="0" applyFont="1" applyFill="1" applyBorder="1" applyAlignment="1"/>
    <xf numFmtId="0" fontId="22" fillId="0" borderId="0" xfId="0" applyFont="1" applyFill="1" applyBorder="1" applyAlignment="1"/>
    <xf numFmtId="0" fontId="23" fillId="17" borderId="2" xfId="0" applyFont="1" applyFill="1" applyBorder="1" applyAlignment="1"/>
    <xf numFmtId="0" fontId="23" fillId="17" borderId="3" xfId="0" applyFont="1" applyFill="1" applyBorder="1" applyAlignment="1"/>
    <xf numFmtId="0" fontId="23" fillId="17" borderId="4" xfId="0" applyFont="1" applyFill="1" applyBorder="1" applyAlignment="1"/>
    <xf numFmtId="0" fontId="18" fillId="4" borderId="1" xfId="0" applyFont="1" applyFill="1" applyBorder="1" applyAlignment="1">
      <alignment wrapText="1"/>
    </xf>
    <xf numFmtId="0" fontId="18" fillId="12" borderId="1" xfId="0" applyFont="1" applyFill="1" applyBorder="1" applyAlignment="1">
      <alignment wrapText="1"/>
    </xf>
    <xf numFmtId="0" fontId="18" fillId="4" borderId="1" xfId="0" applyFont="1" applyFill="1" applyBorder="1" applyAlignment="1">
      <alignment horizontal="left" wrapText="1"/>
    </xf>
    <xf numFmtId="0" fontId="18" fillId="4" borderId="0" xfId="0" applyFont="1" applyFill="1" applyBorder="1" applyAlignment="1">
      <alignment horizontal="left" wrapText="1"/>
    </xf>
    <xf numFmtId="0" fontId="18" fillId="4" borderId="5" xfId="0" applyFont="1" applyFill="1" applyBorder="1" applyAlignment="1">
      <alignment horizontal="left" wrapText="1"/>
    </xf>
    <xf numFmtId="0" fontId="18" fillId="9" borderId="1" xfId="0" applyFont="1" applyFill="1" applyBorder="1" applyAlignment="1">
      <alignment wrapText="1"/>
    </xf>
    <xf numFmtId="0" fontId="1" fillId="0" borderId="0" xfId="0" applyFont="1" applyBorder="1"/>
    <xf numFmtId="0" fontId="1" fillId="3" borderId="0" xfId="0" applyFont="1" applyFill="1" applyBorder="1"/>
    <xf numFmtId="0" fontId="1" fillId="3" borderId="1" xfId="0" applyFont="1" applyFill="1" applyBorder="1" applyAlignment="1">
      <alignment wrapText="1"/>
    </xf>
    <xf numFmtId="0" fontId="3" fillId="0" borderId="0" xfId="0" applyFont="1" applyFill="1" applyBorder="1" applyAlignment="1"/>
    <xf numFmtId="0" fontId="4" fillId="4" borderId="1" xfId="0" applyFont="1" applyFill="1" applyBorder="1" applyAlignment="1">
      <alignment wrapText="1"/>
    </xf>
  </cellXfs>
  <cellStyles count="5">
    <cellStyle name="Followed Hyperlink" xfId="2" builtinId="9" hidden="1"/>
    <cellStyle name="Followed Hyperlink" xfId="4" builtinId="9" hidden="1"/>
    <cellStyle name="Hyperlink" xfId="1" builtinId="8" hidden="1"/>
    <cellStyle name="Hyperlink" xfId="3" builtinId="8" hidden="1"/>
    <cellStyle name="Normal" xfId="0" builtinId="0"/>
  </cellStyles>
  <dxfs count="24">
    <dxf>
      <font>
        <b/>
        <i/>
        <color rgb="FF7030A0"/>
      </font>
    </dxf>
    <dxf>
      <font>
        <b/>
        <i/>
        <color rgb="FFFF0000"/>
      </font>
    </dxf>
    <dxf>
      <font>
        <b/>
        <i/>
        <color rgb="FF7030A0"/>
      </font>
    </dxf>
    <dxf>
      <font>
        <b/>
        <i/>
        <color rgb="FFFF0000"/>
      </font>
    </dxf>
    <dxf>
      <font>
        <b/>
        <i/>
        <color rgb="FF7030A0"/>
      </font>
    </dxf>
    <dxf>
      <font>
        <b/>
        <i/>
        <color rgb="FFFF0000"/>
      </font>
    </dxf>
    <dxf>
      <font>
        <b/>
        <i/>
        <color rgb="FF7030A0"/>
      </font>
    </dxf>
    <dxf>
      <font>
        <b/>
        <i/>
        <color rgb="FFFF0000"/>
      </font>
    </dxf>
    <dxf>
      <font>
        <b/>
        <i/>
        <color rgb="FF7030A0"/>
      </font>
    </dxf>
    <dxf>
      <font>
        <b/>
        <i/>
        <color rgb="FFFF0000"/>
      </font>
    </dxf>
    <dxf>
      <font>
        <b/>
        <i/>
        <color rgb="FF7030A0"/>
      </font>
    </dxf>
    <dxf>
      <font>
        <b/>
        <i/>
        <color rgb="FFFF0000"/>
      </font>
    </dxf>
    <dxf>
      <font>
        <b/>
        <i/>
        <color rgb="FF7030A0"/>
      </font>
    </dxf>
    <dxf>
      <font>
        <b/>
        <i/>
        <color rgb="FFFF0000"/>
      </font>
    </dxf>
    <dxf>
      <font>
        <b/>
        <i/>
        <color rgb="FF7030A0"/>
      </font>
    </dxf>
    <dxf>
      <font>
        <b/>
        <i/>
        <color rgb="FFFF0000"/>
      </font>
    </dxf>
    <dxf>
      <font>
        <b/>
        <i/>
        <color rgb="FF7030A0"/>
      </font>
    </dxf>
    <dxf>
      <font>
        <b/>
        <i/>
        <color rgb="FFFF0000"/>
      </font>
    </dxf>
    <dxf>
      <font>
        <b/>
        <i/>
        <color rgb="FF7030A0"/>
      </font>
    </dxf>
    <dxf>
      <font>
        <b/>
        <i/>
        <color rgb="FFFF0000"/>
      </font>
    </dxf>
    <dxf>
      <font>
        <b/>
        <i/>
        <color rgb="FF7030A0"/>
      </font>
    </dxf>
    <dxf>
      <font>
        <b/>
        <i/>
        <color rgb="FFFF0000"/>
      </font>
    </dxf>
    <dxf>
      <font>
        <b/>
        <i/>
        <color rgb="FF7030A0"/>
      </font>
    </dxf>
    <dxf>
      <font>
        <b/>
        <i/>
        <color rgb="FFFF0000"/>
      </font>
    </dxf>
  </dxfs>
  <tableStyles count="0" defaultTableStyle="TableStyleMedium9" defaultPivotStyle="PivotStyleMedium4"/>
  <colors>
    <mruColors>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19"/>
  <sheetViews>
    <sheetView tabSelected="1" zoomScaleNormal="100" workbookViewId="0">
      <pane xSplit="2" ySplit="1" topLeftCell="C8" activePane="bottomRight" state="frozen"/>
      <selection pane="topRight" activeCell="D1" sqref="D1"/>
      <selection pane="bottomLeft" activeCell="A2" sqref="A2"/>
      <selection pane="bottomRight" activeCell="A20" sqref="A20"/>
    </sheetView>
  </sheetViews>
  <sheetFormatPr defaultColWidth="17.28515625" defaultRowHeight="17.25" customHeight="1" x14ac:dyDescent="0.2"/>
  <cols>
    <col min="1" max="1" width="19.42578125" style="115" bestFit="1" customWidth="1"/>
    <col min="2" max="2" width="19.5703125" style="115" customWidth="1"/>
    <col min="3" max="3" width="7" style="115" customWidth="1"/>
    <col min="4" max="4" width="11.28515625" style="115" customWidth="1"/>
    <col min="5" max="5" width="9.28515625" style="115" customWidth="1"/>
    <col min="6" max="6" width="8.85546875" style="115" customWidth="1"/>
    <col min="7" max="7" width="11.85546875" style="115" customWidth="1"/>
    <col min="8" max="8" width="10.85546875" style="115" customWidth="1"/>
    <col min="9" max="9" width="31.85546875" style="42" customWidth="1"/>
    <col min="10" max="10" width="26.42578125" style="115" customWidth="1"/>
    <col min="11" max="11" width="15.7109375" style="115" customWidth="1"/>
    <col min="12" max="12" width="24.7109375" style="115" customWidth="1"/>
    <col min="13" max="13" width="21.28515625" style="115" customWidth="1"/>
    <col min="14" max="22" width="15.5703125" style="115" customWidth="1"/>
    <col min="23" max="23" width="66.28515625" style="115" customWidth="1"/>
    <col min="24" max="16384" width="17.28515625" style="10"/>
  </cols>
  <sheetData>
    <row r="1" spans="1:23" s="211" customFormat="1" ht="17.25" customHeight="1" x14ac:dyDescent="0.2">
      <c r="A1" s="204" t="s">
        <v>0</v>
      </c>
      <c r="B1" s="204" t="s">
        <v>1</v>
      </c>
      <c r="C1" s="204" t="s">
        <v>1503</v>
      </c>
      <c r="D1" s="204" t="s">
        <v>2</v>
      </c>
      <c r="E1" s="204" t="s">
        <v>3</v>
      </c>
      <c r="F1" s="204" t="s">
        <v>4</v>
      </c>
      <c r="G1" s="204" t="s">
        <v>5</v>
      </c>
      <c r="H1" s="204" t="s">
        <v>6</v>
      </c>
      <c r="I1" s="205" t="s">
        <v>387</v>
      </c>
      <c r="J1" s="206" t="s">
        <v>807</v>
      </c>
      <c r="K1" s="206" t="s">
        <v>808</v>
      </c>
      <c r="L1" s="206" t="s">
        <v>809</v>
      </c>
      <c r="M1" s="207" t="s">
        <v>431</v>
      </c>
      <c r="N1" s="212" t="s">
        <v>1472</v>
      </c>
      <c r="O1" s="213" t="s">
        <v>1473</v>
      </c>
      <c r="P1" s="213" t="s">
        <v>1474</v>
      </c>
      <c r="Q1" s="213" t="s">
        <v>1475</v>
      </c>
      <c r="R1" s="214" t="s">
        <v>1476</v>
      </c>
      <c r="S1" s="208" t="s">
        <v>815</v>
      </c>
      <c r="T1" s="209" t="s">
        <v>811</v>
      </c>
      <c r="U1" s="209" t="s">
        <v>812</v>
      </c>
      <c r="V1" s="209" t="s">
        <v>813</v>
      </c>
      <c r="W1" s="210" t="s">
        <v>814</v>
      </c>
    </row>
    <row r="2" spans="1:23" ht="17.25" customHeight="1" x14ac:dyDescent="0.2">
      <c r="A2" s="115" t="s">
        <v>7</v>
      </c>
      <c r="B2" s="115" t="s">
        <v>18</v>
      </c>
      <c r="I2" s="87"/>
      <c r="M2" s="54"/>
      <c r="N2" s="148"/>
      <c r="O2" s="149"/>
      <c r="P2" s="149"/>
      <c r="Q2" s="149"/>
      <c r="R2" s="150"/>
      <c r="S2" s="53"/>
      <c r="W2" s="54"/>
    </row>
    <row r="3" spans="1:23" ht="17.25" customHeight="1" x14ac:dyDescent="0.2">
      <c r="A3" s="115" t="s">
        <v>8</v>
      </c>
      <c r="B3" s="115" t="s">
        <v>23</v>
      </c>
      <c r="I3" s="87"/>
      <c r="M3" s="54"/>
      <c r="N3" s="148"/>
      <c r="O3" s="149"/>
      <c r="P3" s="149"/>
      <c r="Q3" s="149"/>
      <c r="R3" s="150"/>
      <c r="S3" s="53"/>
      <c r="W3" s="54"/>
    </row>
    <row r="4" spans="1:23" ht="17.25" customHeight="1" x14ac:dyDescent="0.2">
      <c r="A4" s="115" t="s">
        <v>9</v>
      </c>
      <c r="B4" s="115" t="s">
        <v>9</v>
      </c>
      <c r="I4" s="87"/>
      <c r="M4" s="54"/>
      <c r="N4" s="148"/>
      <c r="O4" s="149"/>
      <c r="P4" s="149"/>
      <c r="Q4" s="149"/>
      <c r="R4" s="150"/>
      <c r="S4" s="53"/>
      <c r="W4" s="54"/>
    </row>
    <row r="5" spans="1:23" ht="17.25" customHeight="1" x14ac:dyDescent="0.2">
      <c r="A5" s="115" t="s">
        <v>10</v>
      </c>
      <c r="B5" s="115" t="s">
        <v>10</v>
      </c>
      <c r="I5" s="87"/>
      <c r="M5" s="54"/>
      <c r="N5" s="148"/>
      <c r="O5" s="149"/>
      <c r="P5" s="149"/>
      <c r="Q5" s="149"/>
      <c r="R5" s="150"/>
      <c r="S5" s="53"/>
      <c r="W5" s="54"/>
    </row>
    <row r="6" spans="1:23" s="50" customFormat="1" ht="15.75" customHeight="1" x14ac:dyDescent="0.2">
      <c r="A6" s="49" t="s">
        <v>540</v>
      </c>
      <c r="B6" s="49" t="s">
        <v>540</v>
      </c>
      <c r="C6" s="49"/>
      <c r="D6" s="16"/>
      <c r="E6" s="16"/>
      <c r="F6" s="16"/>
      <c r="G6" s="16"/>
      <c r="H6" s="16"/>
      <c r="I6" s="96"/>
      <c r="J6" s="16"/>
      <c r="K6" s="16"/>
      <c r="L6" s="16"/>
      <c r="M6" s="94"/>
      <c r="N6" s="151"/>
      <c r="O6" s="152"/>
      <c r="P6" s="152"/>
      <c r="Q6" s="152"/>
      <c r="R6" s="153"/>
      <c r="S6" s="55"/>
      <c r="T6" s="221"/>
      <c r="U6" s="221"/>
      <c r="V6" s="221"/>
      <c r="W6" s="56"/>
    </row>
    <row r="7" spans="1:23" s="50" customFormat="1" ht="15.75" customHeight="1" x14ac:dyDescent="0.2">
      <c r="A7" s="51" t="s">
        <v>11</v>
      </c>
      <c r="B7" s="51" t="s">
        <v>609</v>
      </c>
      <c r="C7" s="51"/>
      <c r="D7" s="17"/>
      <c r="E7" s="17"/>
      <c r="F7" s="17"/>
      <c r="G7" s="17">
        <v>18</v>
      </c>
      <c r="H7" s="17"/>
      <c r="I7" s="97"/>
      <c r="J7" s="17"/>
      <c r="K7" s="17"/>
      <c r="L7" s="17"/>
      <c r="M7" s="95"/>
      <c r="N7" s="154"/>
      <c r="O7" s="155"/>
      <c r="P7" s="155"/>
      <c r="Q7" s="155"/>
      <c r="R7" s="156"/>
      <c r="S7" s="223"/>
      <c r="T7" s="222"/>
      <c r="U7" s="222"/>
      <c r="V7" s="222"/>
      <c r="W7" s="57"/>
    </row>
    <row r="8" spans="1:23" s="50" customFormat="1" ht="15.75" customHeight="1" x14ac:dyDescent="0.2">
      <c r="A8" s="51" t="s">
        <v>11</v>
      </c>
      <c r="B8" s="51" t="s">
        <v>610</v>
      </c>
      <c r="C8" s="51"/>
      <c r="D8" s="17"/>
      <c r="E8" s="17"/>
      <c r="F8" s="17"/>
      <c r="G8" s="17">
        <v>69</v>
      </c>
      <c r="H8" s="17"/>
      <c r="I8" s="97"/>
      <c r="J8" s="17"/>
      <c r="K8" s="17"/>
      <c r="L8" s="17"/>
      <c r="M8" s="95"/>
      <c r="N8" s="154"/>
      <c r="O8" s="155"/>
      <c r="P8" s="155"/>
      <c r="Q8" s="155"/>
      <c r="R8" s="156"/>
      <c r="S8" s="223"/>
      <c r="T8" s="222"/>
      <c r="U8" s="222"/>
      <c r="V8" s="222"/>
      <c r="W8" s="57"/>
    </row>
    <row r="9" spans="1:23" ht="17.25" customHeight="1" x14ac:dyDescent="0.2">
      <c r="I9" s="87"/>
      <c r="M9" s="54"/>
      <c r="N9" s="148"/>
      <c r="O9" s="149"/>
      <c r="P9" s="149"/>
      <c r="Q9" s="149"/>
      <c r="R9" s="150"/>
      <c r="S9" s="53"/>
      <c r="W9" s="54"/>
    </row>
    <row r="10" spans="1:23" ht="17.25" customHeight="1" x14ac:dyDescent="0.2">
      <c r="A10" s="120" t="s">
        <v>12</v>
      </c>
      <c r="B10" s="33" t="s">
        <v>617</v>
      </c>
      <c r="C10" s="33"/>
      <c r="D10" s="33"/>
      <c r="E10" s="33"/>
      <c r="F10" s="33"/>
      <c r="G10" s="33"/>
      <c r="H10" s="33" t="s">
        <v>67</v>
      </c>
      <c r="I10" s="98"/>
      <c r="J10" s="33"/>
      <c r="K10" s="33"/>
      <c r="L10" s="33"/>
      <c r="M10" s="59"/>
      <c r="N10" s="157"/>
      <c r="O10" s="158"/>
      <c r="P10" s="158"/>
      <c r="Q10" s="158"/>
      <c r="R10" s="159"/>
      <c r="S10" s="58"/>
      <c r="T10" s="33"/>
      <c r="U10" s="33"/>
      <c r="V10" s="33"/>
      <c r="W10" s="59"/>
    </row>
    <row r="11" spans="1:23" ht="17.25" customHeight="1" x14ac:dyDescent="0.2">
      <c r="A11" s="28" t="s">
        <v>11</v>
      </c>
      <c r="B11" s="28" t="s">
        <v>54</v>
      </c>
      <c r="C11" s="28"/>
      <c r="D11" s="28"/>
      <c r="E11" s="28"/>
      <c r="F11" s="28"/>
      <c r="G11" s="28" t="s">
        <v>57</v>
      </c>
      <c r="H11" s="28"/>
      <c r="I11" s="89"/>
      <c r="J11" s="28"/>
      <c r="K11" s="28"/>
      <c r="L11" s="28"/>
      <c r="M11" s="59"/>
      <c r="N11" s="160"/>
      <c r="O11" s="161"/>
      <c r="P11" s="161"/>
      <c r="Q11" s="161"/>
      <c r="R11" s="159"/>
      <c r="S11" s="60"/>
      <c r="T11" s="28"/>
      <c r="U11" s="28"/>
      <c r="V11" s="28"/>
      <c r="W11" s="59"/>
    </row>
    <row r="12" spans="1:23" ht="17.25" customHeight="1" x14ac:dyDescent="0.2">
      <c r="A12" s="28" t="s">
        <v>77</v>
      </c>
      <c r="B12" s="28" t="s">
        <v>534</v>
      </c>
      <c r="C12" s="28"/>
      <c r="D12" s="28"/>
      <c r="E12" s="28"/>
      <c r="F12" s="28"/>
      <c r="G12" s="28"/>
      <c r="H12" s="28"/>
      <c r="I12" s="89" t="s">
        <v>535</v>
      </c>
      <c r="J12" s="28"/>
      <c r="K12" s="28" t="s">
        <v>1169</v>
      </c>
      <c r="L12" s="28"/>
      <c r="M12" s="59"/>
      <c r="N12" s="160" t="s">
        <v>535</v>
      </c>
      <c r="O12" s="161"/>
      <c r="P12" s="161" t="s">
        <v>1518</v>
      </c>
      <c r="Q12" s="161"/>
      <c r="R12" s="159"/>
      <c r="S12" s="60" t="s">
        <v>535</v>
      </c>
      <c r="T12" s="28"/>
      <c r="U12" s="28" t="s">
        <v>1170</v>
      </c>
      <c r="V12" s="28"/>
      <c r="W12" s="59"/>
    </row>
    <row r="13" spans="1:23" ht="17.25" customHeight="1" x14ac:dyDescent="0.2">
      <c r="A13" s="28" t="s">
        <v>11</v>
      </c>
      <c r="B13" s="28" t="s">
        <v>536</v>
      </c>
      <c r="C13" s="28"/>
      <c r="D13" s="28"/>
      <c r="E13" s="28"/>
      <c r="F13" s="28"/>
      <c r="G13" s="28" t="s">
        <v>537</v>
      </c>
      <c r="H13" s="28"/>
      <c r="I13" s="89"/>
      <c r="J13" s="28"/>
      <c r="K13" s="28"/>
      <c r="L13" s="28"/>
      <c r="M13" s="59"/>
      <c r="N13" s="160"/>
      <c r="O13" s="161"/>
      <c r="P13" s="161"/>
      <c r="Q13" s="161"/>
      <c r="R13" s="159"/>
      <c r="S13" s="60"/>
      <c r="T13" s="28"/>
      <c r="U13" s="28"/>
      <c r="V13" s="28"/>
      <c r="W13" s="59"/>
    </row>
    <row r="14" spans="1:23" ht="17.25" customHeight="1" x14ac:dyDescent="0.2">
      <c r="A14" s="28" t="s">
        <v>77</v>
      </c>
      <c r="B14" s="28" t="s">
        <v>538</v>
      </c>
      <c r="C14" s="28"/>
      <c r="D14" s="28"/>
      <c r="E14" s="28"/>
      <c r="F14" s="28"/>
      <c r="G14" s="28"/>
      <c r="H14" s="28"/>
      <c r="I14" s="89" t="s">
        <v>539</v>
      </c>
      <c r="J14" s="28"/>
      <c r="K14" s="28"/>
      <c r="L14" s="28"/>
      <c r="M14" s="59"/>
      <c r="N14" s="160" t="s">
        <v>1519</v>
      </c>
      <c r="O14" s="161"/>
      <c r="P14" s="161"/>
      <c r="Q14" s="161"/>
      <c r="R14" s="159"/>
      <c r="S14" s="60" t="s">
        <v>810</v>
      </c>
      <c r="T14" s="28"/>
      <c r="U14" s="28"/>
      <c r="V14" s="28"/>
      <c r="W14" s="59"/>
    </row>
    <row r="15" spans="1:23" ht="17.25" customHeight="1" x14ac:dyDescent="0.2">
      <c r="A15" s="28" t="s">
        <v>1167</v>
      </c>
      <c r="B15" s="28" t="s">
        <v>1167</v>
      </c>
      <c r="C15" s="28"/>
      <c r="D15" s="28"/>
      <c r="E15" s="28"/>
      <c r="F15" s="28"/>
      <c r="G15" s="28"/>
      <c r="H15" s="28"/>
      <c r="I15" s="89" t="s">
        <v>1168</v>
      </c>
      <c r="J15" s="28"/>
      <c r="K15" s="28"/>
      <c r="L15" s="28"/>
      <c r="M15" s="59"/>
      <c r="N15" s="160" t="s">
        <v>1520</v>
      </c>
      <c r="O15" s="161"/>
      <c r="P15" s="161"/>
      <c r="Q15" s="161"/>
      <c r="R15" s="159"/>
      <c r="S15" s="89" t="s">
        <v>1181</v>
      </c>
      <c r="T15" s="28"/>
      <c r="U15" s="28"/>
      <c r="V15" s="28"/>
      <c r="W15" s="59"/>
    </row>
    <row r="16" spans="1:23" ht="17.25" customHeight="1" x14ac:dyDescent="0.2">
      <c r="A16" s="120" t="s">
        <v>19</v>
      </c>
      <c r="B16" s="28"/>
      <c r="C16" s="28"/>
      <c r="D16" s="28"/>
      <c r="E16" s="28"/>
      <c r="F16" s="28"/>
      <c r="G16" s="33"/>
      <c r="H16" s="33"/>
      <c r="I16" s="98"/>
      <c r="J16" s="33"/>
      <c r="K16" s="33"/>
      <c r="L16" s="33"/>
      <c r="M16" s="59"/>
      <c r="N16" s="157"/>
      <c r="O16" s="158"/>
      <c r="P16" s="158"/>
      <c r="Q16" s="158"/>
      <c r="R16" s="159"/>
      <c r="S16" s="58"/>
      <c r="T16" s="33"/>
      <c r="U16" s="33"/>
      <c r="V16" s="33"/>
      <c r="W16" s="59"/>
    </row>
    <row r="17" spans="1:23" ht="17.25" customHeight="1" x14ac:dyDescent="0.2">
      <c r="A17" s="120" t="s">
        <v>12</v>
      </c>
      <c r="B17" s="28" t="s">
        <v>1176</v>
      </c>
      <c r="C17" s="28"/>
      <c r="D17" s="28"/>
      <c r="E17" s="28"/>
      <c r="F17" s="28"/>
      <c r="G17" s="33"/>
      <c r="H17" s="33"/>
      <c r="I17" s="98"/>
      <c r="J17" s="33"/>
      <c r="K17" s="33"/>
      <c r="L17" s="33"/>
      <c r="M17" s="59"/>
      <c r="N17" s="157"/>
      <c r="O17" s="158"/>
      <c r="P17" s="158"/>
      <c r="Q17" s="158"/>
      <c r="R17" s="159"/>
      <c r="S17" s="58"/>
      <c r="T17" s="33"/>
      <c r="U17" s="33"/>
      <c r="V17" s="33"/>
      <c r="W17" s="59"/>
    </row>
    <row r="18" spans="1:23" ht="17.25" customHeight="1" x14ac:dyDescent="0.2">
      <c r="A18" s="28" t="s">
        <v>17</v>
      </c>
      <c r="B18" s="28" t="s">
        <v>1177</v>
      </c>
      <c r="C18" s="28"/>
      <c r="D18" s="28" t="s">
        <v>1478</v>
      </c>
      <c r="E18" s="28" t="s">
        <v>16</v>
      </c>
      <c r="F18" s="28" t="s">
        <v>1178</v>
      </c>
      <c r="G18" s="33"/>
      <c r="H18" s="33"/>
      <c r="I18" s="98" t="s">
        <v>1180</v>
      </c>
      <c r="J18" s="33" t="s">
        <v>1191</v>
      </c>
      <c r="K18" s="33"/>
      <c r="L18" s="33"/>
      <c r="M18" s="59"/>
      <c r="N18" s="157" t="s">
        <v>1521</v>
      </c>
      <c r="O18" s="158" t="s">
        <v>1522</v>
      </c>
      <c r="P18" s="158"/>
      <c r="Q18" s="158"/>
      <c r="R18" s="159"/>
      <c r="S18" s="58" t="s">
        <v>1179</v>
      </c>
      <c r="T18" s="33" t="s">
        <v>1182</v>
      </c>
      <c r="U18" s="33"/>
      <c r="V18" s="33"/>
      <c r="W18" s="59"/>
    </row>
    <row r="19" spans="1:23" ht="17.25" customHeight="1" x14ac:dyDescent="0.2">
      <c r="A19" s="120" t="s">
        <v>19</v>
      </c>
      <c r="B19" s="28"/>
      <c r="C19" s="28"/>
      <c r="D19" s="28"/>
      <c r="E19" s="28"/>
      <c r="F19" s="28"/>
      <c r="G19" s="33"/>
      <c r="H19" s="33"/>
      <c r="I19" s="98"/>
      <c r="J19" s="33"/>
      <c r="K19" s="33"/>
      <c r="L19" s="33"/>
      <c r="M19" s="59"/>
      <c r="N19" s="157"/>
      <c r="O19" s="158"/>
      <c r="P19" s="158"/>
      <c r="Q19" s="158"/>
      <c r="R19" s="159"/>
      <c r="S19" s="58"/>
      <c r="T19" s="33"/>
      <c r="U19" s="33"/>
      <c r="V19" s="33"/>
      <c r="W19" s="59"/>
    </row>
    <row r="20" spans="1:23" ht="17.25" customHeight="1" x14ac:dyDescent="0.2">
      <c r="I20" s="87"/>
      <c r="M20" s="54"/>
      <c r="N20" s="148"/>
      <c r="O20" s="149"/>
      <c r="P20" s="149"/>
      <c r="Q20" s="149"/>
      <c r="R20" s="150"/>
      <c r="S20" s="53"/>
      <c r="W20" s="54"/>
    </row>
    <row r="21" spans="1:23" s="116" customFormat="1" ht="17.25" customHeight="1" x14ac:dyDescent="0.2">
      <c r="A21" s="140" t="s">
        <v>12</v>
      </c>
      <c r="B21" s="141" t="s">
        <v>389</v>
      </c>
      <c r="C21" s="141"/>
      <c r="D21" s="140"/>
      <c r="E21" s="140"/>
      <c r="F21" s="140" t="s">
        <v>21</v>
      </c>
      <c r="G21" s="140"/>
      <c r="H21" s="140"/>
      <c r="I21" s="142" t="s">
        <v>388</v>
      </c>
      <c r="J21" s="140"/>
      <c r="K21" s="140"/>
      <c r="L21" s="140"/>
      <c r="M21" s="143"/>
      <c r="N21" s="170" t="s">
        <v>388</v>
      </c>
      <c r="O21" s="171"/>
      <c r="P21" s="171"/>
      <c r="Q21" s="171"/>
      <c r="R21" s="172"/>
      <c r="S21" s="142" t="s">
        <v>817</v>
      </c>
      <c r="T21" s="140"/>
      <c r="U21" s="140"/>
      <c r="V21" s="140"/>
      <c r="W21" s="143"/>
    </row>
    <row r="22" spans="1:23" ht="17.25" customHeight="1" x14ac:dyDescent="0.2">
      <c r="A22" s="122" t="s">
        <v>12</v>
      </c>
      <c r="B22" s="32" t="s">
        <v>390</v>
      </c>
      <c r="C22" s="32"/>
      <c r="D22" s="32"/>
      <c r="E22" s="32"/>
      <c r="F22" s="32"/>
      <c r="G22" s="32"/>
      <c r="H22" s="32"/>
      <c r="I22" s="101" t="s">
        <v>391</v>
      </c>
      <c r="J22" s="32"/>
      <c r="K22" s="32"/>
      <c r="L22" s="32"/>
      <c r="M22" s="66"/>
      <c r="N22" s="170" t="s">
        <v>1525</v>
      </c>
      <c r="O22" s="171"/>
      <c r="P22" s="171"/>
      <c r="Q22" s="171"/>
      <c r="R22" s="172"/>
      <c r="S22" s="65" t="s">
        <v>818</v>
      </c>
      <c r="T22" s="32"/>
      <c r="U22" s="32"/>
      <c r="V22" s="32"/>
      <c r="W22" s="66"/>
    </row>
    <row r="23" spans="1:23" ht="17.25" customHeight="1" x14ac:dyDescent="0.2">
      <c r="A23" s="30" t="s">
        <v>63</v>
      </c>
      <c r="B23" s="30" t="s">
        <v>64</v>
      </c>
      <c r="C23" s="30"/>
      <c r="D23" s="30"/>
      <c r="E23" s="30" t="s">
        <v>16</v>
      </c>
      <c r="F23" s="30"/>
      <c r="G23" s="30" t="s">
        <v>66</v>
      </c>
      <c r="H23" s="30"/>
      <c r="I23" s="102" t="s">
        <v>619</v>
      </c>
      <c r="J23" s="30"/>
      <c r="K23" s="30" t="s">
        <v>65</v>
      </c>
      <c r="L23" s="30"/>
      <c r="M23" s="66"/>
      <c r="N23" s="173" t="s">
        <v>1526</v>
      </c>
      <c r="O23" s="174"/>
      <c r="P23" s="174" t="s">
        <v>1527</v>
      </c>
      <c r="Q23" s="174"/>
      <c r="R23" s="172"/>
      <c r="S23" s="67" t="s">
        <v>819</v>
      </c>
      <c r="T23" s="30"/>
      <c r="U23" s="30" t="s">
        <v>825</v>
      </c>
      <c r="V23" s="30"/>
      <c r="W23" s="66"/>
    </row>
    <row r="24" spans="1:23" ht="17.25" customHeight="1" x14ac:dyDescent="0.2">
      <c r="A24" s="124" t="s">
        <v>12</v>
      </c>
      <c r="B24" s="32" t="s">
        <v>593</v>
      </c>
      <c r="C24" s="32"/>
      <c r="D24" s="32"/>
      <c r="E24" s="32"/>
      <c r="F24" s="32"/>
      <c r="G24" s="32"/>
      <c r="H24" s="32" t="s">
        <v>67</v>
      </c>
      <c r="I24" s="102" t="s">
        <v>612</v>
      </c>
      <c r="J24" s="32"/>
      <c r="K24" s="32"/>
      <c r="L24" s="32"/>
      <c r="M24" s="66"/>
      <c r="N24" s="173" t="s">
        <v>1528</v>
      </c>
      <c r="O24" s="171"/>
      <c r="P24" s="171"/>
      <c r="Q24" s="171"/>
      <c r="R24" s="172"/>
      <c r="S24" s="67" t="s">
        <v>820</v>
      </c>
      <c r="T24" s="32"/>
      <c r="U24" s="32"/>
      <c r="V24" s="32"/>
      <c r="W24" s="66"/>
    </row>
    <row r="25" spans="1:23" ht="17.25" customHeight="1" x14ac:dyDescent="0.2">
      <c r="A25" s="123" t="s">
        <v>77</v>
      </c>
      <c r="B25" s="32" t="s">
        <v>595</v>
      </c>
      <c r="C25" s="32"/>
      <c r="D25" s="32"/>
      <c r="E25" s="32"/>
      <c r="F25" s="32"/>
      <c r="G25" s="32"/>
      <c r="H25" s="32"/>
      <c r="I25" s="102" t="s">
        <v>618</v>
      </c>
      <c r="J25" s="32"/>
      <c r="K25" s="32" t="s">
        <v>608</v>
      </c>
      <c r="L25" s="32"/>
      <c r="M25" s="66"/>
      <c r="N25" s="173" t="s">
        <v>1529</v>
      </c>
      <c r="O25" s="171"/>
      <c r="P25" s="171" t="s">
        <v>1530</v>
      </c>
      <c r="Q25" s="171"/>
      <c r="R25" s="172"/>
      <c r="S25" s="67" t="s">
        <v>821</v>
      </c>
      <c r="T25" s="32"/>
      <c r="U25" s="32" t="s">
        <v>826</v>
      </c>
      <c r="V25" s="32"/>
      <c r="W25" s="66"/>
    </row>
    <row r="26" spans="1:23" ht="17.25" customHeight="1" x14ac:dyDescent="0.2">
      <c r="A26" s="32" t="s">
        <v>589</v>
      </c>
      <c r="B26" s="32" t="s">
        <v>438</v>
      </c>
      <c r="C26" s="32"/>
      <c r="D26" s="32"/>
      <c r="E26" s="32" t="s">
        <v>16</v>
      </c>
      <c r="F26" s="32"/>
      <c r="G26" s="32"/>
      <c r="H26" s="32" t="s">
        <v>97</v>
      </c>
      <c r="I26" s="102" t="s">
        <v>437</v>
      </c>
      <c r="J26" s="32"/>
      <c r="K26" s="32"/>
      <c r="L26" s="32"/>
      <c r="M26" s="66"/>
      <c r="N26" s="67" t="s">
        <v>1531</v>
      </c>
      <c r="O26" s="171"/>
      <c r="P26" s="171"/>
      <c r="Q26" s="171"/>
      <c r="R26" s="172"/>
      <c r="S26" s="67" t="s">
        <v>822</v>
      </c>
      <c r="T26" s="32"/>
      <c r="U26" s="32"/>
      <c r="V26" s="32"/>
      <c r="W26" s="66"/>
    </row>
    <row r="27" spans="1:23" ht="17.25" customHeight="1" x14ac:dyDescent="0.2">
      <c r="A27" s="32" t="s">
        <v>591</v>
      </c>
      <c r="B27" s="32" t="s">
        <v>439</v>
      </c>
      <c r="C27" s="32"/>
      <c r="D27" s="32" t="s">
        <v>614</v>
      </c>
      <c r="E27" s="32" t="s">
        <v>16</v>
      </c>
      <c r="F27" s="30"/>
      <c r="G27" s="32"/>
      <c r="H27" s="32" t="s">
        <v>97</v>
      </c>
      <c r="I27" s="102" t="s">
        <v>71</v>
      </c>
      <c r="J27" s="32" t="s">
        <v>806</v>
      </c>
      <c r="K27" s="32"/>
      <c r="L27" s="32"/>
      <c r="M27" s="66"/>
      <c r="N27" s="67" t="s">
        <v>1532</v>
      </c>
      <c r="O27" s="171" t="s">
        <v>1533</v>
      </c>
      <c r="P27" s="171"/>
      <c r="Q27" s="171"/>
      <c r="R27" s="172"/>
      <c r="S27" s="67" t="s">
        <v>823</v>
      </c>
      <c r="T27" s="32" t="s">
        <v>827</v>
      </c>
      <c r="U27" s="32"/>
      <c r="V27" s="32"/>
      <c r="W27" s="66"/>
    </row>
    <row r="28" spans="1:23" ht="17.25" customHeight="1" x14ac:dyDescent="0.2">
      <c r="A28" s="32" t="s">
        <v>592</v>
      </c>
      <c r="B28" s="32" t="s">
        <v>440</v>
      </c>
      <c r="C28" s="32"/>
      <c r="D28" s="32" t="s">
        <v>668</v>
      </c>
      <c r="E28" s="32" t="s">
        <v>16</v>
      </c>
      <c r="F28" s="30"/>
      <c r="G28" s="32"/>
      <c r="H28" s="32" t="s">
        <v>97</v>
      </c>
      <c r="I28" s="102" t="s">
        <v>73</v>
      </c>
      <c r="J28" s="32" t="s">
        <v>806</v>
      </c>
      <c r="K28" s="32"/>
      <c r="L28" s="32"/>
      <c r="M28" s="66"/>
      <c r="N28" s="67" t="s">
        <v>1534</v>
      </c>
      <c r="O28" s="171" t="s">
        <v>1533</v>
      </c>
      <c r="P28" s="171"/>
      <c r="Q28" s="171"/>
      <c r="R28" s="172"/>
      <c r="S28" s="67" t="s">
        <v>824</v>
      </c>
      <c r="T28" s="32" t="s">
        <v>827</v>
      </c>
      <c r="U28" s="32"/>
      <c r="V28" s="32"/>
      <c r="W28" s="66"/>
    </row>
    <row r="29" spans="1:23" ht="17.25" customHeight="1" x14ac:dyDescent="0.2">
      <c r="A29" s="124" t="s">
        <v>19</v>
      </c>
      <c r="B29" s="32" t="s">
        <v>594</v>
      </c>
      <c r="C29" s="32"/>
      <c r="D29" s="32"/>
      <c r="E29" s="32"/>
      <c r="F29" s="32"/>
      <c r="G29" s="32"/>
      <c r="H29" s="32"/>
      <c r="I29" s="102"/>
      <c r="J29" s="32"/>
      <c r="K29" s="32"/>
      <c r="L29" s="32"/>
      <c r="M29" s="66"/>
      <c r="N29" s="173"/>
      <c r="O29" s="171"/>
      <c r="P29" s="171"/>
      <c r="Q29" s="171"/>
      <c r="R29" s="172"/>
      <c r="S29" s="67"/>
      <c r="T29" s="32"/>
      <c r="U29" s="32"/>
      <c r="V29" s="32"/>
      <c r="W29" s="66"/>
    </row>
    <row r="30" spans="1:23" ht="17.25" customHeight="1" x14ac:dyDescent="0.2">
      <c r="A30" s="30" t="s">
        <v>13</v>
      </c>
      <c r="B30" s="30" t="s">
        <v>75</v>
      </c>
      <c r="C30" s="30"/>
      <c r="D30" s="31" t="s">
        <v>611</v>
      </c>
      <c r="E30" s="30" t="s">
        <v>16</v>
      </c>
      <c r="F30" s="30" t="s">
        <v>441</v>
      </c>
      <c r="G30" s="30" t="s">
        <v>76</v>
      </c>
      <c r="H30" s="30"/>
      <c r="I30" s="102" t="s">
        <v>620</v>
      </c>
      <c r="J30" s="31" t="s">
        <v>613</v>
      </c>
      <c r="K30" s="30"/>
      <c r="L30" s="30"/>
      <c r="M30" s="66"/>
      <c r="N30" s="173" t="s">
        <v>1535</v>
      </c>
      <c r="O30" s="174" t="s">
        <v>1536</v>
      </c>
      <c r="P30" s="174"/>
      <c r="Q30" s="174"/>
      <c r="R30" s="172"/>
      <c r="S30" s="67" t="s">
        <v>837</v>
      </c>
      <c r="T30" s="31" t="s">
        <v>838</v>
      </c>
      <c r="U30" s="30"/>
      <c r="V30" s="30"/>
      <c r="W30" s="66"/>
    </row>
    <row r="31" spans="1:23" ht="17.25" customHeight="1" x14ac:dyDescent="0.2">
      <c r="A31" s="32" t="s">
        <v>13</v>
      </c>
      <c r="B31" s="32" t="s">
        <v>78</v>
      </c>
      <c r="C31" s="32"/>
      <c r="D31" s="32" t="s">
        <v>430</v>
      </c>
      <c r="E31" s="32" t="s">
        <v>16</v>
      </c>
      <c r="F31" s="32"/>
      <c r="G31" s="32"/>
      <c r="H31" s="32"/>
      <c r="I31" s="102" t="s">
        <v>621</v>
      </c>
      <c r="J31" s="32" t="s">
        <v>425</v>
      </c>
      <c r="K31" s="32" t="s">
        <v>148</v>
      </c>
      <c r="L31" s="32"/>
      <c r="M31" s="66"/>
      <c r="N31" s="173" t="s">
        <v>1537</v>
      </c>
      <c r="O31" s="171" t="s">
        <v>1538</v>
      </c>
      <c r="P31" s="171" t="s">
        <v>1539</v>
      </c>
      <c r="Q31" s="171"/>
      <c r="R31" s="172"/>
      <c r="S31" s="67" t="s">
        <v>839</v>
      </c>
      <c r="T31" s="32" t="s">
        <v>840</v>
      </c>
      <c r="U31" s="32" t="s">
        <v>986</v>
      </c>
      <c r="V31" s="32"/>
      <c r="W31" s="66"/>
    </row>
    <row r="32" spans="1:23" ht="17.25" customHeight="1" x14ac:dyDescent="0.2">
      <c r="A32" s="32" t="s">
        <v>79</v>
      </c>
      <c r="B32" s="32" t="s">
        <v>80</v>
      </c>
      <c r="C32" s="32"/>
      <c r="D32" s="32"/>
      <c r="E32" s="32" t="s">
        <v>16</v>
      </c>
      <c r="F32" s="32"/>
      <c r="G32" s="32"/>
      <c r="H32" s="32"/>
      <c r="I32" s="102" t="s">
        <v>622</v>
      </c>
      <c r="J32" s="32"/>
      <c r="K32" s="32"/>
      <c r="L32" s="32"/>
      <c r="M32" s="66"/>
      <c r="N32" s="173" t="s">
        <v>1540</v>
      </c>
      <c r="O32" s="171"/>
      <c r="P32" s="171"/>
      <c r="Q32" s="171"/>
      <c r="R32" s="172"/>
      <c r="S32" s="67" t="s">
        <v>841</v>
      </c>
      <c r="T32" s="32"/>
      <c r="U32" s="32"/>
      <c r="V32" s="32"/>
      <c r="W32" s="66"/>
    </row>
    <row r="33" spans="1:23" ht="17.25" customHeight="1" x14ac:dyDescent="0.2">
      <c r="A33" s="32" t="s">
        <v>81</v>
      </c>
      <c r="B33" s="32" t="s">
        <v>83</v>
      </c>
      <c r="C33" s="32"/>
      <c r="D33" s="32"/>
      <c r="E33" s="32" t="s">
        <v>16</v>
      </c>
      <c r="F33" s="32"/>
      <c r="G33" s="32"/>
      <c r="H33" s="32"/>
      <c r="I33" s="102" t="s">
        <v>623</v>
      </c>
      <c r="J33" s="32"/>
      <c r="K33" s="32"/>
      <c r="L33" s="32"/>
      <c r="M33" s="66"/>
      <c r="N33" s="173" t="s">
        <v>1541</v>
      </c>
      <c r="O33" s="171"/>
      <c r="P33" s="171"/>
      <c r="Q33" s="171"/>
      <c r="R33" s="172"/>
      <c r="S33" s="67" t="s">
        <v>842</v>
      </c>
      <c r="T33" s="32"/>
      <c r="U33" s="32"/>
      <c r="V33" s="32"/>
      <c r="W33" s="66"/>
    </row>
    <row r="34" spans="1:23" ht="17.25" customHeight="1" x14ac:dyDescent="0.2">
      <c r="A34" s="32" t="s">
        <v>17</v>
      </c>
      <c r="B34" s="32" t="s">
        <v>1487</v>
      </c>
      <c r="C34" s="32"/>
      <c r="D34" s="32"/>
      <c r="E34" s="32" t="s">
        <v>16</v>
      </c>
      <c r="F34" s="32" t="s">
        <v>1488</v>
      </c>
      <c r="G34" s="32"/>
      <c r="H34" s="32"/>
      <c r="I34" s="102" t="s">
        <v>1501</v>
      </c>
      <c r="J34" s="32"/>
      <c r="K34" s="32"/>
      <c r="L34" s="32"/>
      <c r="M34" s="66"/>
      <c r="N34" s="173" t="s">
        <v>1542</v>
      </c>
      <c r="O34" s="171"/>
      <c r="P34" s="171"/>
      <c r="Q34" s="171"/>
      <c r="R34" s="172"/>
      <c r="S34" s="67" t="s">
        <v>1501</v>
      </c>
      <c r="T34" s="32"/>
      <c r="U34" s="32"/>
      <c r="V34" s="32"/>
      <c r="W34" s="66"/>
    </row>
    <row r="35" spans="1:23" ht="17.25" customHeight="1" x14ac:dyDescent="0.2">
      <c r="A35" s="32" t="s">
        <v>84</v>
      </c>
      <c r="B35" s="32" t="s">
        <v>85</v>
      </c>
      <c r="C35" s="32"/>
      <c r="D35" s="32"/>
      <c r="E35" s="32" t="s">
        <v>16</v>
      </c>
      <c r="F35" s="32"/>
      <c r="G35" s="32"/>
      <c r="H35" s="32"/>
      <c r="I35" s="102" t="s">
        <v>624</v>
      </c>
      <c r="J35" s="32"/>
      <c r="K35" s="32"/>
      <c r="L35" s="32"/>
      <c r="M35" s="66"/>
      <c r="N35" s="173" t="s">
        <v>1543</v>
      </c>
      <c r="O35" s="171"/>
      <c r="P35" s="171"/>
      <c r="Q35" s="171"/>
      <c r="R35" s="172"/>
      <c r="S35" s="67" t="s">
        <v>843</v>
      </c>
      <c r="T35" s="32"/>
      <c r="U35" s="32"/>
      <c r="V35" s="32"/>
      <c r="W35" s="66"/>
    </row>
    <row r="36" spans="1:23" ht="17.25" customHeight="1" x14ac:dyDescent="0.2">
      <c r="A36" s="32" t="s">
        <v>86</v>
      </c>
      <c r="B36" s="32" t="s">
        <v>87</v>
      </c>
      <c r="C36" s="32"/>
      <c r="D36" s="32"/>
      <c r="E36" s="32" t="s">
        <v>16</v>
      </c>
      <c r="F36" s="32"/>
      <c r="G36" s="32"/>
      <c r="H36" s="32"/>
      <c r="I36" s="102" t="s">
        <v>625</v>
      </c>
      <c r="J36" s="32"/>
      <c r="K36" s="32"/>
      <c r="L36" s="32"/>
      <c r="M36" s="66"/>
      <c r="N36" s="173" t="s">
        <v>1544</v>
      </c>
      <c r="O36" s="171"/>
      <c r="P36" s="171"/>
      <c r="Q36" s="171"/>
      <c r="R36" s="172"/>
      <c r="S36" s="67" t="s">
        <v>857</v>
      </c>
      <c r="T36" s="32"/>
      <c r="U36" s="32"/>
      <c r="V36" s="32"/>
      <c r="W36" s="66"/>
    </row>
    <row r="37" spans="1:23" ht="17.25" customHeight="1" x14ac:dyDescent="0.2">
      <c r="A37" s="32" t="s">
        <v>13</v>
      </c>
      <c r="B37" s="32" t="s">
        <v>92</v>
      </c>
      <c r="C37" s="32"/>
      <c r="D37" s="32" t="s">
        <v>615</v>
      </c>
      <c r="E37" s="32" t="s">
        <v>16</v>
      </c>
      <c r="F37" s="32"/>
      <c r="G37" s="32"/>
      <c r="H37" s="32" t="s">
        <v>97</v>
      </c>
      <c r="I37" s="102" t="s">
        <v>626</v>
      </c>
      <c r="J37" s="32" t="s">
        <v>616</v>
      </c>
      <c r="K37" s="32" t="s">
        <v>555</v>
      </c>
      <c r="L37" s="32"/>
      <c r="M37" s="66"/>
      <c r="N37" s="173" t="s">
        <v>1545</v>
      </c>
      <c r="O37" s="171" t="s">
        <v>1546</v>
      </c>
      <c r="P37" s="171" t="s">
        <v>1547</v>
      </c>
      <c r="Q37" s="171"/>
      <c r="R37" s="172"/>
      <c r="S37" s="67" t="s">
        <v>858</v>
      </c>
      <c r="T37" s="32" t="s">
        <v>859</v>
      </c>
      <c r="U37" s="32" t="s">
        <v>987</v>
      </c>
      <c r="V37" s="32"/>
      <c r="W37" s="66"/>
    </row>
    <row r="38" spans="1:23" ht="17.25" customHeight="1" x14ac:dyDescent="0.2">
      <c r="A38" s="124" t="s">
        <v>12</v>
      </c>
      <c r="B38" s="32" t="s">
        <v>98</v>
      </c>
      <c r="C38" s="32"/>
      <c r="D38" s="32"/>
      <c r="E38" s="32"/>
      <c r="F38" s="32" t="s">
        <v>100</v>
      </c>
      <c r="G38" s="32"/>
      <c r="H38" s="32" t="s">
        <v>67</v>
      </c>
      <c r="I38" s="102"/>
      <c r="J38" s="32"/>
      <c r="K38" s="32"/>
      <c r="L38" s="32"/>
      <c r="M38" s="66"/>
      <c r="N38" s="173"/>
      <c r="O38" s="171"/>
      <c r="P38" s="171"/>
      <c r="Q38" s="171"/>
      <c r="R38" s="172"/>
      <c r="S38" s="67"/>
      <c r="T38" s="32"/>
      <c r="U38" s="32"/>
      <c r="V38" s="32"/>
      <c r="W38" s="66"/>
    </row>
    <row r="39" spans="1:23" ht="17.25" customHeight="1" x14ac:dyDescent="0.2">
      <c r="A39" s="32" t="s">
        <v>13</v>
      </c>
      <c r="B39" s="32" t="s">
        <v>101</v>
      </c>
      <c r="C39" s="32"/>
      <c r="D39" s="32" t="s">
        <v>14</v>
      </c>
      <c r="E39" s="32"/>
      <c r="F39" s="32"/>
      <c r="G39" s="32"/>
      <c r="H39" s="32"/>
      <c r="I39" s="102" t="s">
        <v>1432</v>
      </c>
      <c r="J39" s="32" t="s">
        <v>15</v>
      </c>
      <c r="K39" s="32" t="s">
        <v>102</v>
      </c>
      <c r="L39" s="32"/>
      <c r="M39" s="66"/>
      <c r="N39" s="173" t="s">
        <v>1548</v>
      </c>
      <c r="O39" s="171" t="s">
        <v>1549</v>
      </c>
      <c r="P39" s="171" t="s">
        <v>1550</v>
      </c>
      <c r="Q39" s="171"/>
      <c r="R39" s="172"/>
      <c r="S39" s="67" t="s">
        <v>1433</v>
      </c>
      <c r="T39" s="32" t="s">
        <v>860</v>
      </c>
      <c r="U39" s="32" t="s">
        <v>862</v>
      </c>
      <c r="V39" s="32"/>
      <c r="W39" s="66"/>
    </row>
    <row r="40" spans="1:23" ht="17.25" customHeight="1" x14ac:dyDescent="0.2">
      <c r="A40" s="32" t="s">
        <v>103</v>
      </c>
      <c r="B40" s="32" t="s">
        <v>104</v>
      </c>
      <c r="C40" s="32"/>
      <c r="D40" s="32" t="s">
        <v>412</v>
      </c>
      <c r="E40" s="32" t="s">
        <v>16</v>
      </c>
      <c r="F40" s="32"/>
      <c r="G40" s="32"/>
      <c r="H40" s="32"/>
      <c r="I40" s="102" t="s">
        <v>105</v>
      </c>
      <c r="J40" s="32"/>
      <c r="K40" s="32"/>
      <c r="L40" s="32" t="s">
        <v>105</v>
      </c>
      <c r="M40" s="66"/>
      <c r="N40" s="173" t="s">
        <v>1551</v>
      </c>
      <c r="O40" s="171"/>
      <c r="P40" s="171"/>
      <c r="Q40" s="171" t="s">
        <v>1551</v>
      </c>
      <c r="R40" s="172"/>
      <c r="S40" s="67" t="s">
        <v>1153</v>
      </c>
      <c r="T40" s="32"/>
      <c r="U40" s="32"/>
      <c r="V40" s="32" t="s">
        <v>863</v>
      </c>
      <c r="W40" s="66"/>
    </row>
    <row r="41" spans="1:23" ht="17.25" customHeight="1" x14ac:dyDescent="0.2">
      <c r="A41" s="124" t="s">
        <v>19</v>
      </c>
      <c r="B41" s="32"/>
      <c r="C41" s="32"/>
      <c r="D41" s="32"/>
      <c r="E41" s="32"/>
      <c r="F41" s="32"/>
      <c r="G41" s="32"/>
      <c r="H41" s="32"/>
      <c r="I41" s="102"/>
      <c r="J41" s="32"/>
      <c r="K41" s="32"/>
      <c r="L41" s="32"/>
      <c r="M41" s="66"/>
      <c r="N41" s="173"/>
      <c r="O41" s="171"/>
      <c r="P41" s="171"/>
      <c r="Q41" s="171"/>
      <c r="R41" s="172"/>
      <c r="S41" s="67"/>
      <c r="T41" s="32"/>
      <c r="U41" s="32"/>
      <c r="V41" s="32"/>
      <c r="W41" s="66"/>
    </row>
    <row r="42" spans="1:23" ht="17.25" customHeight="1" x14ac:dyDescent="0.2">
      <c r="A42" s="32" t="s">
        <v>122</v>
      </c>
      <c r="B42" s="32" t="s">
        <v>123</v>
      </c>
      <c r="C42" s="32"/>
      <c r="D42" s="32"/>
      <c r="E42" s="32" t="s">
        <v>16</v>
      </c>
      <c r="F42" s="32" t="s">
        <v>413</v>
      </c>
      <c r="G42" s="32"/>
      <c r="H42" s="32"/>
      <c r="I42" s="102" t="s">
        <v>627</v>
      </c>
      <c r="J42" s="32"/>
      <c r="K42" s="32" t="s">
        <v>126</v>
      </c>
      <c r="L42" s="32"/>
      <c r="M42" s="66"/>
      <c r="N42" s="173" t="s">
        <v>1552</v>
      </c>
      <c r="O42" s="171"/>
      <c r="P42" s="171" t="s">
        <v>1553</v>
      </c>
      <c r="Q42" s="171"/>
      <c r="R42" s="172"/>
      <c r="S42" s="67" t="s">
        <v>864</v>
      </c>
      <c r="T42" s="32"/>
      <c r="U42" s="32" t="s">
        <v>865</v>
      </c>
      <c r="V42" s="32"/>
      <c r="W42" s="66"/>
    </row>
    <row r="43" spans="1:23" ht="17.25" customHeight="1" x14ac:dyDescent="0.2">
      <c r="A43" s="32" t="s">
        <v>1378</v>
      </c>
      <c r="B43" s="32" t="s">
        <v>1379</v>
      </c>
      <c r="C43" s="32"/>
      <c r="D43" s="32"/>
      <c r="E43" s="32" t="s">
        <v>16</v>
      </c>
      <c r="F43" s="32"/>
      <c r="G43" s="32"/>
      <c r="H43" s="32"/>
      <c r="I43" s="102" t="s">
        <v>1380</v>
      </c>
      <c r="J43" s="32"/>
      <c r="K43" s="32"/>
      <c r="L43" s="32"/>
      <c r="M43" s="66"/>
      <c r="N43" s="173" t="s">
        <v>1554</v>
      </c>
      <c r="O43" s="171"/>
      <c r="P43" s="171"/>
      <c r="Q43" s="171"/>
      <c r="R43" s="172"/>
      <c r="S43" s="102" t="s">
        <v>2058</v>
      </c>
      <c r="T43" s="32"/>
      <c r="U43" s="32"/>
      <c r="V43" s="32"/>
      <c r="W43" s="66"/>
    </row>
    <row r="44" spans="1:23" ht="17.25" customHeight="1" x14ac:dyDescent="0.2">
      <c r="A44" s="122" t="s">
        <v>19</v>
      </c>
      <c r="B44" s="32"/>
      <c r="C44" s="32"/>
      <c r="D44" s="32"/>
      <c r="E44" s="32"/>
      <c r="F44" s="32"/>
      <c r="G44" s="32"/>
      <c r="H44" s="32"/>
      <c r="I44" s="102"/>
      <c r="J44" s="32"/>
      <c r="K44" s="32"/>
      <c r="L44" s="32"/>
      <c r="M44" s="66"/>
      <c r="N44" s="173"/>
      <c r="O44" s="171"/>
      <c r="P44" s="171"/>
      <c r="Q44" s="171"/>
      <c r="R44" s="172"/>
      <c r="S44" s="67"/>
      <c r="T44" s="32"/>
      <c r="U44" s="32"/>
      <c r="V44" s="32"/>
      <c r="W44" s="66"/>
    </row>
    <row r="45" spans="1:23" ht="17.25" customHeight="1" x14ac:dyDescent="0.2">
      <c r="I45" s="87"/>
      <c r="M45" s="54"/>
      <c r="N45" s="148"/>
      <c r="O45" s="149"/>
      <c r="P45" s="149"/>
      <c r="Q45" s="149"/>
      <c r="R45" s="150"/>
      <c r="S45" s="53"/>
      <c r="W45" s="54"/>
    </row>
    <row r="46" spans="1:23" ht="17.25" customHeight="1" x14ac:dyDescent="0.2">
      <c r="A46" s="120" t="s">
        <v>12</v>
      </c>
      <c r="B46" s="33" t="s">
        <v>392</v>
      </c>
      <c r="C46" s="33"/>
      <c r="D46" s="33"/>
      <c r="E46" s="33"/>
      <c r="F46" s="33"/>
      <c r="G46" s="33"/>
      <c r="H46" s="33"/>
      <c r="I46" s="103" t="s">
        <v>393</v>
      </c>
      <c r="J46" s="33"/>
      <c r="K46" s="33"/>
      <c r="L46" s="33"/>
      <c r="M46" s="59"/>
      <c r="N46" s="175" t="s">
        <v>1555</v>
      </c>
      <c r="O46" s="158"/>
      <c r="P46" s="158"/>
      <c r="Q46" s="158"/>
      <c r="R46" s="159"/>
      <c r="S46" s="68" t="s">
        <v>868</v>
      </c>
      <c r="T46" s="33"/>
      <c r="U46" s="33"/>
      <c r="V46" s="33"/>
      <c r="W46" s="59"/>
    </row>
    <row r="47" spans="1:23" ht="17.25" customHeight="1" x14ac:dyDescent="0.2">
      <c r="A47" s="33" t="s">
        <v>77</v>
      </c>
      <c r="B47" s="33" t="s">
        <v>137</v>
      </c>
      <c r="C47" s="33"/>
      <c r="D47" s="33"/>
      <c r="E47" s="33"/>
      <c r="F47" s="33"/>
      <c r="G47" s="33"/>
      <c r="H47" s="33"/>
      <c r="I47" s="98" t="s">
        <v>139</v>
      </c>
      <c r="J47" s="33"/>
      <c r="K47" s="33"/>
      <c r="L47" s="33"/>
      <c r="M47" s="59"/>
      <c r="N47" s="157" t="s">
        <v>1556</v>
      </c>
      <c r="O47" s="158"/>
      <c r="P47" s="158"/>
      <c r="Q47" s="158"/>
      <c r="R47" s="159"/>
      <c r="S47" s="58" t="s">
        <v>869</v>
      </c>
      <c r="T47" s="33"/>
      <c r="U47" s="33"/>
      <c r="V47" s="33"/>
      <c r="W47" s="59"/>
    </row>
    <row r="48" spans="1:23" ht="17.25" customHeight="1" x14ac:dyDescent="0.2">
      <c r="A48" s="33"/>
      <c r="B48" s="33"/>
      <c r="C48" s="33"/>
      <c r="D48" s="33"/>
      <c r="E48" s="33"/>
      <c r="F48" s="33"/>
      <c r="G48" s="33"/>
      <c r="H48" s="33"/>
      <c r="I48" s="98"/>
      <c r="J48" s="33"/>
      <c r="K48" s="33"/>
      <c r="L48" s="33"/>
      <c r="M48" s="59"/>
      <c r="N48" s="157"/>
      <c r="O48" s="158"/>
      <c r="P48" s="158"/>
      <c r="Q48" s="158"/>
      <c r="R48" s="159"/>
      <c r="S48" s="58"/>
      <c r="T48" s="33"/>
      <c r="U48" s="33"/>
      <c r="V48" s="33"/>
      <c r="W48" s="59"/>
    </row>
    <row r="49" spans="1:23" ht="17.25" customHeight="1" x14ac:dyDescent="0.2">
      <c r="A49" s="125" t="s">
        <v>12</v>
      </c>
      <c r="B49" s="33" t="s">
        <v>554</v>
      </c>
      <c r="C49" s="33"/>
      <c r="D49" s="33"/>
      <c r="E49" s="33"/>
      <c r="F49" s="33"/>
      <c r="G49" s="33"/>
      <c r="H49" s="33" t="s">
        <v>67</v>
      </c>
      <c r="I49" s="98"/>
      <c r="J49" s="33"/>
      <c r="K49" s="33"/>
      <c r="L49" s="33"/>
      <c r="M49" s="59"/>
      <c r="N49" s="157"/>
      <c r="O49" s="158"/>
      <c r="P49" s="158"/>
      <c r="Q49" s="158"/>
      <c r="R49" s="159"/>
      <c r="S49" s="58"/>
      <c r="T49" s="33"/>
      <c r="U49" s="33"/>
      <c r="V49" s="33"/>
      <c r="W49" s="59"/>
    </row>
    <row r="50" spans="1:23" ht="16.5" customHeight="1" x14ac:dyDescent="0.2">
      <c r="A50" s="33" t="s">
        <v>20</v>
      </c>
      <c r="B50" s="33" t="s">
        <v>142</v>
      </c>
      <c r="C50" s="33"/>
      <c r="D50" s="33"/>
      <c r="E50" s="33" t="s">
        <v>16</v>
      </c>
      <c r="F50" s="33"/>
      <c r="G50" s="33"/>
      <c r="H50" s="33"/>
      <c r="I50" s="98" t="s">
        <v>628</v>
      </c>
      <c r="J50" s="33"/>
      <c r="K50" s="33"/>
      <c r="L50" s="33"/>
      <c r="M50" s="59"/>
      <c r="N50" s="157" t="s">
        <v>1557</v>
      </c>
      <c r="O50" s="158"/>
      <c r="P50" s="158"/>
      <c r="Q50" s="158"/>
      <c r="R50" s="159"/>
      <c r="S50" s="58" t="s">
        <v>870</v>
      </c>
      <c r="T50" s="33"/>
      <c r="U50" s="33"/>
      <c r="V50" s="33"/>
      <c r="W50" s="59"/>
    </row>
    <row r="51" spans="1:23" ht="16.5" customHeight="1" x14ac:dyDescent="0.2">
      <c r="A51" s="33" t="s">
        <v>77</v>
      </c>
      <c r="B51" s="33" t="s">
        <v>545</v>
      </c>
      <c r="C51" s="33"/>
      <c r="D51" s="33"/>
      <c r="E51" s="33"/>
      <c r="F51" s="33"/>
      <c r="G51" s="33"/>
      <c r="H51" s="33"/>
      <c r="I51" s="98" t="s">
        <v>546</v>
      </c>
      <c r="J51" s="33"/>
      <c r="K51" s="33"/>
      <c r="L51" s="33"/>
      <c r="M51" s="59" t="s">
        <v>908</v>
      </c>
      <c r="N51" s="157" t="s">
        <v>1558</v>
      </c>
      <c r="O51" s="158"/>
      <c r="P51" s="158"/>
      <c r="Q51" s="158"/>
      <c r="R51" s="159" t="s">
        <v>908</v>
      </c>
      <c r="S51" s="58" t="s">
        <v>871</v>
      </c>
      <c r="T51" s="33"/>
      <c r="U51" s="33"/>
      <c r="V51" s="33"/>
      <c r="W51" s="59" t="s">
        <v>875</v>
      </c>
    </row>
    <row r="52" spans="1:23" ht="16.5" customHeight="1" x14ac:dyDescent="0.2">
      <c r="A52" s="125" t="s">
        <v>19</v>
      </c>
      <c r="B52" s="33"/>
      <c r="C52" s="33"/>
      <c r="D52" s="33"/>
      <c r="E52" s="33"/>
      <c r="F52" s="33"/>
      <c r="G52" s="33"/>
      <c r="H52" s="33"/>
      <c r="I52" s="98"/>
      <c r="J52" s="33"/>
      <c r="K52" s="33"/>
      <c r="L52" s="33"/>
      <c r="M52" s="59"/>
      <c r="N52" s="157"/>
      <c r="O52" s="158"/>
      <c r="P52" s="158"/>
      <c r="Q52" s="158"/>
      <c r="R52" s="159"/>
      <c r="S52" s="58"/>
      <c r="T52" s="33"/>
      <c r="U52" s="33"/>
      <c r="V52" s="33"/>
      <c r="W52" s="59"/>
    </row>
    <row r="53" spans="1:23" ht="17.25" customHeight="1" x14ac:dyDescent="0.2">
      <c r="A53" s="33" t="s">
        <v>20</v>
      </c>
      <c r="B53" s="33" t="s">
        <v>144</v>
      </c>
      <c r="C53" s="33"/>
      <c r="D53" s="33"/>
      <c r="E53" s="33" t="s">
        <v>16</v>
      </c>
      <c r="F53" s="33" t="s">
        <v>145</v>
      </c>
      <c r="G53" s="33"/>
      <c r="H53" s="33"/>
      <c r="I53" s="98" t="s">
        <v>629</v>
      </c>
      <c r="J53" s="33"/>
      <c r="K53" s="33"/>
      <c r="L53" s="33"/>
      <c r="M53" s="59"/>
      <c r="N53" s="157" t="s">
        <v>1559</v>
      </c>
      <c r="O53" s="158"/>
      <c r="P53" s="158"/>
      <c r="Q53" s="158"/>
      <c r="R53" s="159"/>
      <c r="S53" s="58" t="s">
        <v>872</v>
      </c>
      <c r="T53" s="33"/>
      <c r="U53" s="33"/>
      <c r="V53" s="33"/>
      <c r="W53" s="59"/>
    </row>
    <row r="54" spans="1:23" ht="17.25" customHeight="1" x14ac:dyDescent="0.2">
      <c r="A54" s="33" t="s">
        <v>13</v>
      </c>
      <c r="B54" s="33" t="s">
        <v>146</v>
      </c>
      <c r="C54" s="33"/>
      <c r="D54" s="33" t="s">
        <v>680</v>
      </c>
      <c r="E54" s="33" t="s">
        <v>16</v>
      </c>
      <c r="F54" s="33" t="s">
        <v>145</v>
      </c>
      <c r="G54" s="33"/>
      <c r="H54" s="33"/>
      <c r="I54" s="98" t="s">
        <v>630</v>
      </c>
      <c r="J54" s="33" t="s">
        <v>669</v>
      </c>
      <c r="K54" s="33" t="s">
        <v>148</v>
      </c>
      <c r="L54" s="33"/>
      <c r="M54" s="59"/>
      <c r="N54" s="157" t="s">
        <v>1560</v>
      </c>
      <c r="O54" s="158" t="s">
        <v>1561</v>
      </c>
      <c r="P54" s="158" t="s">
        <v>1562</v>
      </c>
      <c r="Q54" s="158"/>
      <c r="R54" s="159"/>
      <c r="S54" s="58" t="s">
        <v>873</v>
      </c>
      <c r="T54" s="33" t="s">
        <v>902</v>
      </c>
      <c r="U54" s="33" t="s">
        <v>986</v>
      </c>
      <c r="V54" s="33"/>
      <c r="W54" s="59"/>
    </row>
    <row r="55" spans="1:23" ht="17.25" customHeight="1" x14ac:dyDescent="0.2">
      <c r="A55" s="125" t="s">
        <v>12</v>
      </c>
      <c r="B55" s="33" t="s">
        <v>151</v>
      </c>
      <c r="C55" s="33"/>
      <c r="D55" s="33"/>
      <c r="E55" s="33"/>
      <c r="F55" s="33" t="s">
        <v>153</v>
      </c>
      <c r="G55" s="33"/>
      <c r="H55" s="33" t="s">
        <v>67</v>
      </c>
      <c r="I55" s="98"/>
      <c r="J55" s="33"/>
      <c r="K55" s="33"/>
      <c r="L55" s="33"/>
      <c r="M55" s="59"/>
      <c r="N55" s="157"/>
      <c r="O55" s="158"/>
      <c r="P55" s="158"/>
      <c r="Q55" s="158"/>
      <c r="R55" s="159"/>
      <c r="S55" s="58"/>
      <c r="T55" s="33"/>
      <c r="U55" s="33"/>
      <c r="V55" s="33"/>
      <c r="W55" s="59"/>
    </row>
    <row r="56" spans="1:23" ht="17.25" customHeight="1" x14ac:dyDescent="0.2">
      <c r="A56" s="33" t="s">
        <v>13</v>
      </c>
      <c r="B56" s="33" t="s">
        <v>155</v>
      </c>
      <c r="C56" s="33"/>
      <c r="D56" s="52"/>
      <c r="E56" s="33"/>
      <c r="F56" s="33"/>
      <c r="G56" s="33"/>
      <c r="H56" s="33"/>
      <c r="I56" s="98" t="s">
        <v>631</v>
      </c>
      <c r="J56" s="33"/>
      <c r="K56" s="33" t="s">
        <v>446</v>
      </c>
      <c r="L56" s="33"/>
      <c r="M56" s="59"/>
      <c r="N56" s="157" t="s">
        <v>1563</v>
      </c>
      <c r="O56" s="158"/>
      <c r="P56" s="158" t="s">
        <v>1564</v>
      </c>
      <c r="Q56" s="158"/>
      <c r="R56" s="159"/>
      <c r="S56" s="58" t="s">
        <v>876</v>
      </c>
      <c r="T56" s="33"/>
      <c r="U56" s="33" t="s">
        <v>988</v>
      </c>
      <c r="V56" s="33"/>
      <c r="W56" s="59"/>
    </row>
    <row r="57" spans="1:23" ht="17.25" customHeight="1" x14ac:dyDescent="0.2">
      <c r="A57" s="33" t="s">
        <v>158</v>
      </c>
      <c r="B57" s="33" t="s">
        <v>159</v>
      </c>
      <c r="C57" s="33"/>
      <c r="D57" s="33" t="s">
        <v>447</v>
      </c>
      <c r="E57" s="33" t="s">
        <v>16</v>
      </c>
      <c r="F57" s="33"/>
      <c r="G57" s="33"/>
      <c r="H57" s="33"/>
      <c r="I57" s="98" t="s">
        <v>445</v>
      </c>
      <c r="J57" s="33"/>
      <c r="K57" s="33"/>
      <c r="L57" s="33"/>
      <c r="M57" s="59"/>
      <c r="N57" s="157" t="s">
        <v>1565</v>
      </c>
      <c r="O57" s="158"/>
      <c r="P57" s="158"/>
      <c r="Q57" s="158"/>
      <c r="R57" s="159"/>
      <c r="S57" s="58" t="s">
        <v>880</v>
      </c>
      <c r="T57" s="33"/>
      <c r="U57" s="33"/>
      <c r="V57" s="33"/>
      <c r="W57" s="59"/>
    </row>
    <row r="58" spans="1:23" ht="17.25" customHeight="1" x14ac:dyDescent="0.2">
      <c r="A58" s="125" t="s">
        <v>19</v>
      </c>
      <c r="B58" s="33"/>
      <c r="C58" s="33"/>
      <c r="D58" s="33"/>
      <c r="E58" s="33"/>
      <c r="F58" s="33"/>
      <c r="G58" s="33"/>
      <c r="H58" s="33"/>
      <c r="I58" s="98"/>
      <c r="J58" s="33"/>
      <c r="K58" s="33"/>
      <c r="L58" s="33"/>
      <c r="M58" s="59"/>
      <c r="N58" s="157"/>
      <c r="O58" s="158"/>
      <c r="P58" s="158"/>
      <c r="Q58" s="158"/>
      <c r="R58" s="159"/>
      <c r="S58" s="58"/>
      <c r="T58" s="33"/>
      <c r="U58" s="33"/>
      <c r="V58" s="33"/>
      <c r="W58" s="59"/>
    </row>
    <row r="59" spans="1:23" ht="17.25" customHeight="1" x14ac:dyDescent="0.2">
      <c r="A59" s="33" t="s">
        <v>13</v>
      </c>
      <c r="B59" s="33" t="s">
        <v>169</v>
      </c>
      <c r="C59" s="33"/>
      <c r="D59" s="33" t="s">
        <v>457</v>
      </c>
      <c r="E59" s="33" t="s">
        <v>16</v>
      </c>
      <c r="F59" s="33" t="s">
        <v>170</v>
      </c>
      <c r="G59" s="33"/>
      <c r="H59" s="33"/>
      <c r="I59" s="98" t="s">
        <v>632</v>
      </c>
      <c r="J59" s="33" t="s">
        <v>531</v>
      </c>
      <c r="K59" s="33" t="s">
        <v>459</v>
      </c>
      <c r="L59" s="33"/>
      <c r="M59" s="59"/>
      <c r="N59" s="157" t="s">
        <v>1566</v>
      </c>
      <c r="O59" s="158" t="s">
        <v>1567</v>
      </c>
      <c r="P59" s="158" t="s">
        <v>1568</v>
      </c>
      <c r="Q59" s="158"/>
      <c r="R59" s="159"/>
      <c r="S59" s="58" t="s">
        <v>881</v>
      </c>
      <c r="T59" s="33" t="s">
        <v>893</v>
      </c>
      <c r="U59" s="33" t="s">
        <v>989</v>
      </c>
      <c r="V59" s="33"/>
      <c r="W59" s="59"/>
    </row>
    <row r="60" spans="1:23" ht="17.25" customHeight="1" x14ac:dyDescent="0.2">
      <c r="A60" s="33" t="s">
        <v>13</v>
      </c>
      <c r="B60" s="33" t="s">
        <v>171</v>
      </c>
      <c r="C60" s="33"/>
      <c r="D60" s="33" t="s">
        <v>458</v>
      </c>
      <c r="E60" s="33" t="s">
        <v>16</v>
      </c>
      <c r="F60" s="33" t="s">
        <v>172</v>
      </c>
      <c r="G60" s="33"/>
      <c r="H60" s="33"/>
      <c r="I60" s="98" t="s">
        <v>633</v>
      </c>
      <c r="J60" s="33" t="s">
        <v>532</v>
      </c>
      <c r="K60" s="33" t="s">
        <v>480</v>
      </c>
      <c r="L60" s="33"/>
      <c r="M60" s="59"/>
      <c r="N60" s="157" t="s">
        <v>1569</v>
      </c>
      <c r="O60" s="158" t="s">
        <v>1570</v>
      </c>
      <c r="P60" s="158" t="s">
        <v>1571</v>
      </c>
      <c r="Q60" s="158"/>
      <c r="R60" s="159"/>
      <c r="S60" s="58" t="s">
        <v>882</v>
      </c>
      <c r="T60" s="33" t="s">
        <v>894</v>
      </c>
      <c r="U60" s="33" t="s">
        <v>990</v>
      </c>
      <c r="V60" s="33"/>
      <c r="W60" s="59"/>
    </row>
    <row r="61" spans="1:23" ht="17.25" customHeight="1" x14ac:dyDescent="0.2">
      <c r="A61" s="33" t="s">
        <v>13</v>
      </c>
      <c r="B61" s="33" t="s">
        <v>173</v>
      </c>
      <c r="C61" s="33"/>
      <c r="D61" s="33" t="s">
        <v>457</v>
      </c>
      <c r="E61" s="33" t="s">
        <v>16</v>
      </c>
      <c r="F61" s="33" t="s">
        <v>170</v>
      </c>
      <c r="G61" s="33"/>
      <c r="H61" s="33"/>
      <c r="I61" s="98" t="s">
        <v>634</v>
      </c>
      <c r="J61" s="33" t="s">
        <v>531</v>
      </c>
      <c r="K61" s="33" t="s">
        <v>460</v>
      </c>
      <c r="L61" s="33"/>
      <c r="M61" s="59"/>
      <c r="N61" s="157" t="s">
        <v>1572</v>
      </c>
      <c r="O61" s="158" t="s">
        <v>1567</v>
      </c>
      <c r="P61" s="158" t="s">
        <v>1573</v>
      </c>
      <c r="Q61" s="158"/>
      <c r="R61" s="159"/>
      <c r="S61" s="58" t="s">
        <v>884</v>
      </c>
      <c r="T61" s="33" t="s">
        <v>893</v>
      </c>
      <c r="U61" s="33" t="s">
        <v>989</v>
      </c>
      <c r="V61" s="33"/>
      <c r="W61" s="59"/>
    </row>
    <row r="62" spans="1:23" ht="17.25" customHeight="1" x14ac:dyDescent="0.2">
      <c r="A62" s="33" t="s">
        <v>13</v>
      </c>
      <c r="B62" s="33" t="s">
        <v>174</v>
      </c>
      <c r="C62" s="33"/>
      <c r="D62" s="33" t="s">
        <v>458</v>
      </c>
      <c r="E62" s="33" t="s">
        <v>16</v>
      </c>
      <c r="F62" s="33" t="s">
        <v>175</v>
      </c>
      <c r="G62" s="33"/>
      <c r="H62" s="33"/>
      <c r="I62" s="98" t="s">
        <v>635</v>
      </c>
      <c r="J62" s="33" t="s">
        <v>532</v>
      </c>
      <c r="K62" s="33" t="s">
        <v>461</v>
      </c>
      <c r="L62" s="33"/>
      <c r="M62" s="59"/>
      <c r="N62" s="157" t="s">
        <v>1574</v>
      </c>
      <c r="O62" s="158" t="s">
        <v>1570</v>
      </c>
      <c r="P62" s="158" t="s">
        <v>1575</v>
      </c>
      <c r="Q62" s="158"/>
      <c r="R62" s="159"/>
      <c r="S62" s="58" t="s">
        <v>883</v>
      </c>
      <c r="T62" s="33" t="s">
        <v>894</v>
      </c>
      <c r="U62" s="33" t="s">
        <v>990</v>
      </c>
      <c r="V62" s="33"/>
      <c r="W62" s="59"/>
    </row>
    <row r="63" spans="1:23" ht="17.25" customHeight="1" x14ac:dyDescent="0.2">
      <c r="A63" s="33" t="s">
        <v>13</v>
      </c>
      <c r="B63" s="33" t="s">
        <v>176</v>
      </c>
      <c r="C63" s="33"/>
      <c r="D63" s="33" t="s">
        <v>457</v>
      </c>
      <c r="E63" s="33" t="s">
        <v>16</v>
      </c>
      <c r="F63" s="33" t="s">
        <v>170</v>
      </c>
      <c r="G63" s="33"/>
      <c r="H63" s="33"/>
      <c r="I63" s="98" t="s">
        <v>636</v>
      </c>
      <c r="J63" s="33" t="s">
        <v>531</v>
      </c>
      <c r="K63" s="33" t="s">
        <v>462</v>
      </c>
      <c r="L63" s="33"/>
      <c r="M63" s="59"/>
      <c r="N63" s="157" t="s">
        <v>1576</v>
      </c>
      <c r="O63" s="158" t="s">
        <v>1567</v>
      </c>
      <c r="P63" s="158" t="s">
        <v>1577</v>
      </c>
      <c r="Q63" s="158"/>
      <c r="R63" s="159"/>
      <c r="S63" s="58" t="s">
        <v>885</v>
      </c>
      <c r="T63" s="33" t="s">
        <v>893</v>
      </c>
      <c r="U63" s="33" t="s">
        <v>989</v>
      </c>
      <c r="V63" s="33"/>
      <c r="W63" s="59"/>
    </row>
    <row r="64" spans="1:23" ht="17.25" customHeight="1" x14ac:dyDescent="0.2">
      <c r="A64" s="33" t="s">
        <v>13</v>
      </c>
      <c r="B64" s="33" t="s">
        <v>177</v>
      </c>
      <c r="C64" s="33"/>
      <c r="D64" s="33" t="s">
        <v>458</v>
      </c>
      <c r="E64" s="33" t="s">
        <v>16</v>
      </c>
      <c r="F64" s="33" t="s">
        <v>178</v>
      </c>
      <c r="G64" s="33"/>
      <c r="H64" s="33"/>
      <c r="I64" s="98" t="s">
        <v>637</v>
      </c>
      <c r="J64" s="33" t="s">
        <v>532</v>
      </c>
      <c r="K64" s="33" t="s">
        <v>463</v>
      </c>
      <c r="L64" s="33"/>
      <c r="M64" s="59"/>
      <c r="N64" s="157" t="s">
        <v>1578</v>
      </c>
      <c r="O64" s="158" t="s">
        <v>1570</v>
      </c>
      <c r="P64" s="158" t="s">
        <v>1579</v>
      </c>
      <c r="Q64" s="158"/>
      <c r="R64" s="159"/>
      <c r="S64" s="58" t="s">
        <v>886</v>
      </c>
      <c r="T64" s="33" t="s">
        <v>894</v>
      </c>
      <c r="U64" s="33" t="s">
        <v>990</v>
      </c>
      <c r="V64" s="33"/>
      <c r="W64" s="59"/>
    </row>
    <row r="65" spans="1:23" ht="17.25" customHeight="1" x14ac:dyDescent="0.2">
      <c r="A65" s="33" t="s">
        <v>13</v>
      </c>
      <c r="B65" s="33" t="s">
        <v>179</v>
      </c>
      <c r="C65" s="33"/>
      <c r="D65" s="33" t="s">
        <v>457</v>
      </c>
      <c r="E65" s="33" t="s">
        <v>16</v>
      </c>
      <c r="F65" s="33" t="s">
        <v>170</v>
      </c>
      <c r="G65" s="33"/>
      <c r="H65" s="33"/>
      <c r="I65" s="98" t="s">
        <v>638</v>
      </c>
      <c r="J65" s="33" t="s">
        <v>531</v>
      </c>
      <c r="K65" s="33" t="s">
        <v>464</v>
      </c>
      <c r="L65" s="33"/>
      <c r="M65" s="59"/>
      <c r="N65" s="157" t="s">
        <v>1580</v>
      </c>
      <c r="O65" s="158" t="s">
        <v>1567</v>
      </c>
      <c r="P65" s="158" t="s">
        <v>1581</v>
      </c>
      <c r="Q65" s="158"/>
      <c r="R65" s="159"/>
      <c r="S65" s="58" t="s">
        <v>887</v>
      </c>
      <c r="T65" s="33" t="s">
        <v>893</v>
      </c>
      <c r="U65" s="33" t="s">
        <v>989</v>
      </c>
      <c r="V65" s="33"/>
      <c r="W65" s="59"/>
    </row>
    <row r="66" spans="1:23" ht="17.25" customHeight="1" x14ac:dyDescent="0.2">
      <c r="A66" s="33" t="s">
        <v>13</v>
      </c>
      <c r="B66" s="33" t="s">
        <v>180</v>
      </c>
      <c r="C66" s="33"/>
      <c r="D66" s="33" t="s">
        <v>458</v>
      </c>
      <c r="E66" s="33" t="s">
        <v>16</v>
      </c>
      <c r="F66" s="33" t="s">
        <v>181</v>
      </c>
      <c r="G66" s="33"/>
      <c r="H66" s="33"/>
      <c r="I66" s="98" t="s">
        <v>639</v>
      </c>
      <c r="J66" s="33" t="s">
        <v>532</v>
      </c>
      <c r="K66" s="33" t="s">
        <v>465</v>
      </c>
      <c r="L66" s="33"/>
      <c r="M66" s="59"/>
      <c r="N66" s="157" t="s">
        <v>1582</v>
      </c>
      <c r="O66" s="158" t="s">
        <v>1570</v>
      </c>
      <c r="P66" s="158" t="s">
        <v>1583</v>
      </c>
      <c r="Q66" s="158"/>
      <c r="R66" s="159"/>
      <c r="S66" s="58" t="s">
        <v>888</v>
      </c>
      <c r="T66" s="33" t="s">
        <v>894</v>
      </c>
      <c r="U66" s="33" t="s">
        <v>990</v>
      </c>
      <c r="V66" s="33"/>
      <c r="W66" s="59"/>
    </row>
    <row r="67" spans="1:23" ht="17.25" customHeight="1" x14ac:dyDescent="0.2">
      <c r="A67" s="33" t="s">
        <v>13</v>
      </c>
      <c r="B67" s="33" t="s">
        <v>182</v>
      </c>
      <c r="C67" s="33"/>
      <c r="D67" s="33" t="s">
        <v>457</v>
      </c>
      <c r="E67" s="33" t="s">
        <v>16</v>
      </c>
      <c r="F67" s="33" t="s">
        <v>170</v>
      </c>
      <c r="G67" s="33"/>
      <c r="H67" s="33"/>
      <c r="I67" s="98" t="s">
        <v>640</v>
      </c>
      <c r="J67" s="33" t="s">
        <v>531</v>
      </c>
      <c r="K67" s="33" t="s">
        <v>466</v>
      </c>
      <c r="L67" s="33"/>
      <c r="M67" s="59"/>
      <c r="N67" s="157" t="s">
        <v>1584</v>
      </c>
      <c r="O67" s="158" t="s">
        <v>1567</v>
      </c>
      <c r="P67" s="158" t="s">
        <v>1585</v>
      </c>
      <c r="Q67" s="158"/>
      <c r="R67" s="159"/>
      <c r="S67" s="58" t="s">
        <v>889</v>
      </c>
      <c r="T67" s="33" t="s">
        <v>893</v>
      </c>
      <c r="U67" s="33" t="s">
        <v>989</v>
      </c>
      <c r="V67" s="33"/>
      <c r="W67" s="59"/>
    </row>
    <row r="68" spans="1:23" ht="17.25" customHeight="1" x14ac:dyDescent="0.2">
      <c r="A68" s="33" t="s">
        <v>13</v>
      </c>
      <c r="B68" s="33" t="s">
        <v>183</v>
      </c>
      <c r="C68" s="33"/>
      <c r="D68" s="33" t="s">
        <v>458</v>
      </c>
      <c r="E68" s="33" t="s">
        <v>16</v>
      </c>
      <c r="F68" s="33" t="s">
        <v>184</v>
      </c>
      <c r="G68" s="33"/>
      <c r="H68" s="33"/>
      <c r="I68" s="98" t="s">
        <v>641</v>
      </c>
      <c r="J68" s="33" t="s">
        <v>532</v>
      </c>
      <c r="K68" s="33" t="s">
        <v>467</v>
      </c>
      <c r="L68" s="33"/>
      <c r="M68" s="59"/>
      <c r="N68" s="157" t="s">
        <v>1586</v>
      </c>
      <c r="O68" s="158" t="s">
        <v>1570</v>
      </c>
      <c r="P68" s="158" t="s">
        <v>1587</v>
      </c>
      <c r="Q68" s="158"/>
      <c r="R68" s="159"/>
      <c r="S68" s="58" t="s">
        <v>890</v>
      </c>
      <c r="T68" s="33" t="s">
        <v>894</v>
      </c>
      <c r="U68" s="33" t="s">
        <v>990</v>
      </c>
      <c r="V68" s="33"/>
      <c r="W68" s="59"/>
    </row>
    <row r="69" spans="1:23" ht="17.25" customHeight="1" x14ac:dyDescent="0.2">
      <c r="A69" s="33" t="s">
        <v>13</v>
      </c>
      <c r="B69" s="33" t="s">
        <v>186</v>
      </c>
      <c r="C69" s="33"/>
      <c r="D69" s="33" t="s">
        <v>457</v>
      </c>
      <c r="E69" s="33" t="s">
        <v>16</v>
      </c>
      <c r="F69" s="33" t="s">
        <v>170</v>
      </c>
      <c r="G69" s="33"/>
      <c r="H69" s="33"/>
      <c r="I69" s="98" t="s">
        <v>642</v>
      </c>
      <c r="J69" s="33" t="s">
        <v>531</v>
      </c>
      <c r="K69" s="33" t="s">
        <v>468</v>
      </c>
      <c r="L69" s="33"/>
      <c r="M69" s="59"/>
      <c r="N69" s="157" t="s">
        <v>1588</v>
      </c>
      <c r="O69" s="158" t="s">
        <v>1589</v>
      </c>
      <c r="P69" s="158" t="s">
        <v>1590</v>
      </c>
      <c r="Q69" s="158"/>
      <c r="R69" s="159"/>
      <c r="S69" s="58" t="s">
        <v>891</v>
      </c>
      <c r="T69" s="33" t="s">
        <v>893</v>
      </c>
      <c r="U69" s="33" t="s">
        <v>991</v>
      </c>
      <c r="V69" s="33"/>
      <c r="W69" s="59"/>
    </row>
    <row r="70" spans="1:23" ht="17.25" customHeight="1" x14ac:dyDescent="0.2">
      <c r="A70" s="33" t="s">
        <v>13</v>
      </c>
      <c r="B70" s="33" t="s">
        <v>187</v>
      </c>
      <c r="C70" s="33"/>
      <c r="D70" s="33" t="s">
        <v>458</v>
      </c>
      <c r="E70" s="33" t="s">
        <v>16</v>
      </c>
      <c r="F70" s="33" t="s">
        <v>385</v>
      </c>
      <c r="G70" s="33"/>
      <c r="H70" s="33"/>
      <c r="I70" s="98" t="s">
        <v>643</v>
      </c>
      <c r="J70" s="33" t="s">
        <v>532</v>
      </c>
      <c r="K70" s="33" t="s">
        <v>469</v>
      </c>
      <c r="L70" s="33"/>
      <c r="M70" s="59"/>
      <c r="N70" s="157" t="s">
        <v>1591</v>
      </c>
      <c r="O70" s="158" t="s">
        <v>1570</v>
      </c>
      <c r="P70" s="158" t="s">
        <v>1592</v>
      </c>
      <c r="Q70" s="158"/>
      <c r="R70" s="159"/>
      <c r="S70" s="58" t="s">
        <v>892</v>
      </c>
      <c r="T70" s="33" t="s">
        <v>894</v>
      </c>
      <c r="U70" s="33" t="s">
        <v>992</v>
      </c>
      <c r="V70" s="33"/>
      <c r="W70" s="59"/>
    </row>
    <row r="71" spans="1:23" ht="17.25" customHeight="1" x14ac:dyDescent="0.2">
      <c r="A71" s="33" t="s">
        <v>17</v>
      </c>
      <c r="B71" s="33" t="s">
        <v>185</v>
      </c>
      <c r="C71" s="33"/>
      <c r="D71" s="33"/>
      <c r="E71" s="33" t="s">
        <v>16</v>
      </c>
      <c r="F71" s="33" t="s">
        <v>386</v>
      </c>
      <c r="G71" s="33"/>
      <c r="H71" s="33"/>
      <c r="I71" s="98" t="s">
        <v>644</v>
      </c>
      <c r="J71" s="33"/>
      <c r="K71" s="33"/>
      <c r="L71" s="33"/>
      <c r="M71" s="59"/>
      <c r="N71" s="157" t="s">
        <v>1593</v>
      </c>
      <c r="O71" s="158"/>
      <c r="P71" s="158"/>
      <c r="Q71" s="158"/>
      <c r="R71" s="159"/>
      <c r="S71" s="58" t="s">
        <v>921</v>
      </c>
      <c r="T71" s="33"/>
      <c r="U71" s="33"/>
      <c r="V71" s="33"/>
      <c r="W71" s="59"/>
    </row>
    <row r="72" spans="1:23" ht="17.25" customHeight="1" x14ac:dyDescent="0.2">
      <c r="A72" s="33" t="s">
        <v>20</v>
      </c>
      <c r="B72" s="33" t="s">
        <v>188</v>
      </c>
      <c r="C72" s="33"/>
      <c r="D72" s="33"/>
      <c r="E72" s="33" t="s">
        <v>16</v>
      </c>
      <c r="F72" s="33" t="s">
        <v>145</v>
      </c>
      <c r="G72" s="33"/>
      <c r="H72" s="33"/>
      <c r="I72" s="98" t="s">
        <v>645</v>
      </c>
      <c r="J72" s="33"/>
      <c r="K72" s="33"/>
      <c r="L72" s="33"/>
      <c r="M72" s="59"/>
      <c r="N72" s="157" t="s">
        <v>1594</v>
      </c>
      <c r="O72" s="158"/>
      <c r="P72" s="158"/>
      <c r="Q72" s="158"/>
      <c r="R72" s="159"/>
      <c r="S72" s="58" t="s">
        <v>895</v>
      </c>
      <c r="T72" s="33"/>
      <c r="U72" s="33"/>
      <c r="V72" s="33"/>
      <c r="W72" s="59"/>
    </row>
    <row r="73" spans="1:23" ht="17.25" customHeight="1" x14ac:dyDescent="0.2">
      <c r="A73" s="33" t="s">
        <v>1390</v>
      </c>
      <c r="B73" s="33" t="s">
        <v>1392</v>
      </c>
      <c r="C73" s="33"/>
      <c r="D73" s="33" t="s">
        <v>1491</v>
      </c>
      <c r="E73" s="33" t="s">
        <v>16</v>
      </c>
      <c r="F73" s="33" t="s">
        <v>1393</v>
      </c>
      <c r="G73" s="33"/>
      <c r="H73" s="33"/>
      <c r="I73" s="98" t="s">
        <v>1381</v>
      </c>
      <c r="J73" s="33"/>
      <c r="K73" s="33" t="s">
        <v>1391</v>
      </c>
      <c r="L73" s="33"/>
      <c r="M73" s="59"/>
      <c r="N73" s="157" t="s">
        <v>1595</v>
      </c>
      <c r="O73" s="158"/>
      <c r="P73" s="158" t="s">
        <v>1596</v>
      </c>
      <c r="Q73" s="158"/>
      <c r="R73" s="159"/>
      <c r="S73" s="58" t="s">
        <v>2059</v>
      </c>
      <c r="T73" s="33"/>
      <c r="U73" s="33" t="s">
        <v>2060</v>
      </c>
      <c r="V73" s="33"/>
      <c r="W73" s="59"/>
    </row>
    <row r="74" spans="1:23" ht="17.25" customHeight="1" x14ac:dyDescent="0.2">
      <c r="A74" s="33" t="s">
        <v>17</v>
      </c>
      <c r="B74" s="33" t="s">
        <v>1489</v>
      </c>
      <c r="C74" s="33"/>
      <c r="D74" s="33"/>
      <c r="E74" s="33" t="s">
        <v>16</v>
      </c>
      <c r="F74" s="33" t="s">
        <v>1495</v>
      </c>
      <c r="G74" s="33"/>
      <c r="H74" s="33"/>
      <c r="I74" s="98" t="s">
        <v>1496</v>
      </c>
      <c r="J74" s="33"/>
      <c r="K74" s="33"/>
      <c r="L74" s="33"/>
      <c r="M74" s="59"/>
      <c r="N74" s="157" t="s">
        <v>1597</v>
      </c>
      <c r="O74" s="158"/>
      <c r="P74" s="158"/>
      <c r="Q74" s="158"/>
      <c r="R74" s="159"/>
      <c r="S74" s="58" t="s">
        <v>2061</v>
      </c>
      <c r="T74" s="33"/>
      <c r="U74" s="33"/>
      <c r="V74" s="33"/>
      <c r="W74" s="59"/>
    </row>
    <row r="75" spans="1:23" ht="17.25" customHeight="1" x14ac:dyDescent="0.2">
      <c r="A75" s="33" t="s">
        <v>1383</v>
      </c>
      <c r="B75" s="33" t="s">
        <v>189</v>
      </c>
      <c r="C75" s="33"/>
      <c r="D75" s="33"/>
      <c r="E75" s="33" t="s">
        <v>16</v>
      </c>
      <c r="F75" s="33" t="s">
        <v>145</v>
      </c>
      <c r="G75" s="33"/>
      <c r="H75" s="33"/>
      <c r="I75" s="98" t="s">
        <v>646</v>
      </c>
      <c r="J75" s="33"/>
      <c r="K75" s="33"/>
      <c r="L75" s="33"/>
      <c r="M75" s="59"/>
      <c r="N75" s="157" t="s">
        <v>1598</v>
      </c>
      <c r="O75" s="158"/>
      <c r="P75" s="158"/>
      <c r="Q75" s="158"/>
      <c r="R75" s="159"/>
      <c r="S75" s="58" t="s">
        <v>896</v>
      </c>
      <c r="T75" s="33"/>
      <c r="U75" s="33"/>
      <c r="V75" s="33"/>
      <c r="W75" s="59"/>
    </row>
    <row r="76" spans="1:23" ht="17.25" customHeight="1" x14ac:dyDescent="0.2">
      <c r="A76" s="33" t="s">
        <v>20</v>
      </c>
      <c r="B76" s="33" t="s">
        <v>190</v>
      </c>
      <c r="C76" s="33"/>
      <c r="D76" s="33"/>
      <c r="E76" s="33" t="s">
        <v>16</v>
      </c>
      <c r="F76" s="33" t="s">
        <v>191</v>
      </c>
      <c r="G76" s="33"/>
      <c r="H76" s="33"/>
      <c r="I76" s="98" t="s">
        <v>647</v>
      </c>
      <c r="J76" s="33"/>
      <c r="K76" s="33"/>
      <c r="L76" s="33"/>
      <c r="M76" s="59"/>
      <c r="N76" s="157" t="s">
        <v>1599</v>
      </c>
      <c r="O76" s="158"/>
      <c r="P76" s="158"/>
      <c r="Q76" s="158"/>
      <c r="R76" s="159"/>
      <c r="S76" s="58" t="s">
        <v>897</v>
      </c>
      <c r="T76" s="33"/>
      <c r="U76" s="33"/>
      <c r="V76" s="33"/>
      <c r="W76" s="59"/>
    </row>
    <row r="77" spans="1:23" ht="17.25" customHeight="1" x14ac:dyDescent="0.2">
      <c r="A77" s="33" t="s">
        <v>20</v>
      </c>
      <c r="B77" s="33" t="s">
        <v>192</v>
      </c>
      <c r="C77" s="33"/>
      <c r="D77" s="33"/>
      <c r="E77" s="33" t="s">
        <v>16</v>
      </c>
      <c r="F77" s="33" t="s">
        <v>193</v>
      </c>
      <c r="G77" s="33"/>
      <c r="H77" s="33"/>
      <c r="I77" s="98" t="s">
        <v>648</v>
      </c>
      <c r="J77" s="33"/>
      <c r="K77" s="33"/>
      <c r="L77" s="33"/>
      <c r="M77" s="59"/>
      <c r="N77" s="157" t="s">
        <v>1600</v>
      </c>
      <c r="O77" s="158"/>
      <c r="P77" s="158"/>
      <c r="Q77" s="158"/>
      <c r="R77" s="159"/>
      <c r="S77" s="58" t="s">
        <v>898</v>
      </c>
      <c r="T77" s="33"/>
      <c r="U77" s="33"/>
      <c r="V77" s="33"/>
      <c r="W77" s="59"/>
    </row>
    <row r="78" spans="1:23" ht="17.25" customHeight="1" x14ac:dyDescent="0.2">
      <c r="A78" s="33" t="s">
        <v>13</v>
      </c>
      <c r="B78" s="33" t="s">
        <v>194</v>
      </c>
      <c r="C78" s="33"/>
      <c r="D78" s="33" t="s">
        <v>680</v>
      </c>
      <c r="E78" s="33" t="s">
        <v>16</v>
      </c>
      <c r="F78" s="33" t="s">
        <v>414</v>
      </c>
      <c r="G78" s="33"/>
      <c r="H78" s="33"/>
      <c r="I78" s="98" t="s">
        <v>649</v>
      </c>
      <c r="J78" s="33" t="s">
        <v>669</v>
      </c>
      <c r="K78" s="33" t="s">
        <v>148</v>
      </c>
      <c r="L78" s="33"/>
      <c r="M78" s="59"/>
      <c r="N78" s="157" t="s">
        <v>1601</v>
      </c>
      <c r="O78" s="158" t="s">
        <v>1602</v>
      </c>
      <c r="P78" s="158" t="s">
        <v>1562</v>
      </c>
      <c r="Q78" s="158"/>
      <c r="R78" s="159"/>
      <c r="S78" s="58" t="s">
        <v>899</v>
      </c>
      <c r="T78" s="33" t="s">
        <v>902</v>
      </c>
      <c r="U78" s="33" t="s">
        <v>993</v>
      </c>
      <c r="V78" s="33"/>
      <c r="W78" s="59"/>
    </row>
    <row r="79" spans="1:23" ht="17.25" customHeight="1" x14ac:dyDescent="0.2">
      <c r="A79" s="125" t="s">
        <v>12</v>
      </c>
      <c r="B79" s="33" t="s">
        <v>195</v>
      </c>
      <c r="C79" s="33"/>
      <c r="D79" s="33"/>
      <c r="E79" s="33"/>
      <c r="F79" s="33" t="s">
        <v>196</v>
      </c>
      <c r="G79" s="33"/>
      <c r="H79" s="33" t="s">
        <v>67</v>
      </c>
      <c r="I79" s="98"/>
      <c r="J79" s="33"/>
      <c r="K79" s="33"/>
      <c r="L79" s="33"/>
      <c r="M79" s="59"/>
      <c r="N79" s="157"/>
      <c r="O79" s="158"/>
      <c r="P79" s="158"/>
      <c r="Q79" s="158"/>
      <c r="R79" s="159"/>
      <c r="S79" s="58"/>
      <c r="T79" s="33"/>
      <c r="U79" s="33"/>
      <c r="V79" s="33"/>
      <c r="W79" s="59"/>
    </row>
    <row r="80" spans="1:23" ht="17.25" customHeight="1" x14ac:dyDescent="0.2">
      <c r="A80" s="33" t="s">
        <v>13</v>
      </c>
      <c r="B80" s="33" t="s">
        <v>197</v>
      </c>
      <c r="C80" s="33"/>
      <c r="D80" s="33"/>
      <c r="E80" s="33"/>
      <c r="F80" s="33"/>
      <c r="G80" s="33"/>
      <c r="H80" s="33"/>
      <c r="I80" s="98" t="s">
        <v>650</v>
      </c>
      <c r="J80" s="33"/>
      <c r="K80" s="33" t="s">
        <v>446</v>
      </c>
      <c r="L80" s="33"/>
      <c r="M80" s="59"/>
      <c r="N80" s="157" t="s">
        <v>1603</v>
      </c>
      <c r="O80" s="158"/>
      <c r="P80" s="158" t="s">
        <v>1604</v>
      </c>
      <c r="Q80" s="158"/>
      <c r="R80" s="159"/>
      <c r="S80" s="58" t="s">
        <v>903</v>
      </c>
      <c r="T80" s="33"/>
      <c r="U80" s="33" t="s">
        <v>988</v>
      </c>
      <c r="V80" s="33"/>
      <c r="W80" s="59"/>
    </row>
    <row r="81" spans="1:23" ht="17.25" customHeight="1" x14ac:dyDescent="0.2">
      <c r="A81" s="33" t="s">
        <v>158</v>
      </c>
      <c r="B81" s="33" t="s">
        <v>198</v>
      </c>
      <c r="C81" s="33"/>
      <c r="D81" s="33" t="s">
        <v>470</v>
      </c>
      <c r="E81" s="33" t="s">
        <v>16</v>
      </c>
      <c r="F81" s="33"/>
      <c r="G81" s="33"/>
      <c r="H81" s="33"/>
      <c r="I81" s="98" t="s">
        <v>160</v>
      </c>
      <c r="J81" s="33"/>
      <c r="K81" s="33"/>
      <c r="L81" s="33"/>
      <c r="M81" s="59"/>
      <c r="N81" s="157" t="s">
        <v>1565</v>
      </c>
      <c r="O81" s="158"/>
      <c r="P81" s="158"/>
      <c r="Q81" s="158"/>
      <c r="R81" s="159"/>
      <c r="S81" s="58" t="s">
        <v>904</v>
      </c>
      <c r="T81" s="33"/>
      <c r="U81" s="33"/>
      <c r="V81" s="33"/>
      <c r="W81" s="59"/>
    </row>
    <row r="82" spans="1:23" ht="17.25" customHeight="1" x14ac:dyDescent="0.2">
      <c r="A82" s="125" t="s">
        <v>19</v>
      </c>
      <c r="B82" s="33"/>
      <c r="C82" s="33"/>
      <c r="D82" s="33"/>
      <c r="E82" s="33"/>
      <c r="F82" s="33"/>
      <c r="G82" s="33"/>
      <c r="H82" s="33"/>
      <c r="I82" s="98"/>
      <c r="J82" s="33"/>
      <c r="K82" s="33"/>
      <c r="L82" s="33"/>
      <c r="M82" s="59"/>
      <c r="N82" s="157"/>
      <c r="O82" s="158"/>
      <c r="P82" s="158"/>
      <c r="Q82" s="158"/>
      <c r="R82" s="159"/>
      <c r="S82" s="58"/>
      <c r="T82" s="33"/>
      <c r="U82" s="33"/>
      <c r="V82" s="33"/>
      <c r="W82" s="59"/>
    </row>
    <row r="83" spans="1:23" ht="17.25" customHeight="1" x14ac:dyDescent="0.2">
      <c r="A83" s="125"/>
      <c r="B83" s="33"/>
      <c r="C83" s="33"/>
      <c r="D83" s="33"/>
      <c r="E83" s="33"/>
      <c r="F83" s="33"/>
      <c r="G83" s="33"/>
      <c r="H83" s="33"/>
      <c r="I83" s="98"/>
      <c r="J83" s="33"/>
      <c r="K83" s="33"/>
      <c r="L83" s="33"/>
      <c r="M83" s="59"/>
      <c r="N83" s="157"/>
      <c r="O83" s="158"/>
      <c r="P83" s="158"/>
      <c r="Q83" s="158"/>
      <c r="R83" s="159"/>
      <c r="S83" s="58"/>
      <c r="T83" s="33"/>
      <c r="U83" s="33"/>
      <c r="V83" s="33"/>
      <c r="W83" s="59"/>
    </row>
    <row r="84" spans="1:23" ht="17.25" customHeight="1" x14ac:dyDescent="0.2">
      <c r="A84" s="125" t="s">
        <v>12</v>
      </c>
      <c r="B84" s="33" t="s">
        <v>547</v>
      </c>
      <c r="C84" s="33"/>
      <c r="D84" s="33"/>
      <c r="E84" s="33"/>
      <c r="F84" s="33"/>
      <c r="G84" s="33"/>
      <c r="H84" s="33" t="s">
        <v>67</v>
      </c>
      <c r="I84" s="98"/>
      <c r="J84" s="33"/>
      <c r="K84" s="33"/>
      <c r="L84" s="33"/>
      <c r="M84" s="59"/>
      <c r="N84" s="157"/>
      <c r="O84" s="158"/>
      <c r="P84" s="158"/>
      <c r="Q84" s="158"/>
      <c r="R84" s="159"/>
      <c r="S84" s="58"/>
      <c r="T84" s="33"/>
      <c r="U84" s="33"/>
      <c r="V84" s="33"/>
      <c r="W84" s="59"/>
    </row>
    <row r="85" spans="1:23" ht="17.25" customHeight="1" x14ac:dyDescent="0.2">
      <c r="A85" s="33" t="s">
        <v>20</v>
      </c>
      <c r="B85" s="33" t="s">
        <v>199</v>
      </c>
      <c r="C85" s="33"/>
      <c r="D85" s="33"/>
      <c r="E85" s="33" t="s">
        <v>16</v>
      </c>
      <c r="F85" s="33"/>
      <c r="G85" s="33"/>
      <c r="H85" s="33"/>
      <c r="I85" s="98" t="s">
        <v>651</v>
      </c>
      <c r="J85" s="33"/>
      <c r="K85" s="33"/>
      <c r="L85" s="33"/>
      <c r="M85" s="59"/>
      <c r="N85" s="157" t="s">
        <v>1605</v>
      </c>
      <c r="O85" s="158"/>
      <c r="P85" s="158"/>
      <c r="Q85" s="158"/>
      <c r="R85" s="159"/>
      <c r="S85" s="58" t="s">
        <v>905</v>
      </c>
      <c r="T85" s="33"/>
      <c r="U85" s="33"/>
      <c r="V85" s="33"/>
      <c r="W85" s="59"/>
    </row>
    <row r="86" spans="1:23" ht="17.25" customHeight="1" x14ac:dyDescent="0.2">
      <c r="A86" s="33" t="s">
        <v>77</v>
      </c>
      <c r="B86" s="33" t="s">
        <v>548</v>
      </c>
      <c r="C86" s="33"/>
      <c r="D86" s="33"/>
      <c r="E86" s="33"/>
      <c r="F86" s="33"/>
      <c r="G86" s="33"/>
      <c r="H86" s="33"/>
      <c r="I86" s="98" t="s">
        <v>549</v>
      </c>
      <c r="J86" s="33"/>
      <c r="K86" s="33"/>
      <c r="L86" s="33"/>
      <c r="M86" s="59" t="s">
        <v>907</v>
      </c>
      <c r="N86" s="157" t="s">
        <v>1606</v>
      </c>
      <c r="O86" s="158"/>
      <c r="P86" s="158"/>
      <c r="Q86" s="158"/>
      <c r="R86" s="159" t="s">
        <v>907</v>
      </c>
      <c r="S86" s="58" t="s">
        <v>906</v>
      </c>
      <c r="T86" s="33"/>
      <c r="U86" s="33"/>
      <c r="V86" s="33"/>
      <c r="W86" s="59" t="s">
        <v>874</v>
      </c>
    </row>
    <row r="87" spans="1:23" ht="17.25" customHeight="1" x14ac:dyDescent="0.2">
      <c r="A87" s="125" t="s">
        <v>19</v>
      </c>
      <c r="B87" s="33"/>
      <c r="C87" s="33"/>
      <c r="D87" s="33"/>
      <c r="E87" s="33"/>
      <c r="F87" s="33"/>
      <c r="G87" s="33"/>
      <c r="H87" s="33"/>
      <c r="I87" s="98"/>
      <c r="J87" s="33"/>
      <c r="K87" s="33"/>
      <c r="L87" s="33"/>
      <c r="M87" s="59"/>
      <c r="N87" s="157"/>
      <c r="O87" s="158"/>
      <c r="P87" s="158"/>
      <c r="Q87" s="158"/>
      <c r="R87" s="159"/>
      <c r="S87" s="58"/>
      <c r="T87" s="33"/>
      <c r="U87" s="33"/>
      <c r="V87" s="33"/>
      <c r="W87" s="59"/>
    </row>
    <row r="88" spans="1:23" ht="17.25" customHeight="1" x14ac:dyDescent="0.2">
      <c r="A88" s="125"/>
      <c r="B88" s="33"/>
      <c r="C88" s="33"/>
      <c r="D88" s="33"/>
      <c r="E88" s="33"/>
      <c r="F88" s="33"/>
      <c r="G88" s="33"/>
      <c r="H88" s="33"/>
      <c r="I88" s="98"/>
      <c r="J88" s="33"/>
      <c r="K88" s="33"/>
      <c r="L88" s="33"/>
      <c r="M88" s="59"/>
      <c r="N88" s="157"/>
      <c r="O88" s="158"/>
      <c r="P88" s="158"/>
      <c r="Q88" s="158"/>
      <c r="R88" s="159"/>
      <c r="S88" s="58"/>
      <c r="T88" s="33"/>
      <c r="U88" s="33"/>
      <c r="V88" s="33"/>
      <c r="W88" s="59"/>
    </row>
    <row r="89" spans="1:23" ht="17.25" customHeight="1" x14ac:dyDescent="0.2">
      <c r="A89" s="33" t="s">
        <v>20</v>
      </c>
      <c r="B89" s="33" t="s">
        <v>200</v>
      </c>
      <c r="C89" s="33"/>
      <c r="D89" s="33"/>
      <c r="E89" s="33"/>
      <c r="F89" s="33" t="s">
        <v>201</v>
      </c>
      <c r="G89" s="33"/>
      <c r="H89" s="33"/>
      <c r="I89" s="98" t="s">
        <v>652</v>
      </c>
      <c r="J89" s="33"/>
      <c r="K89" s="33"/>
      <c r="L89" s="33"/>
      <c r="M89" s="59"/>
      <c r="N89" s="157" t="s">
        <v>1607</v>
      </c>
      <c r="O89" s="158"/>
      <c r="P89" s="158"/>
      <c r="Q89" s="158"/>
      <c r="R89" s="159"/>
      <c r="S89" s="58" t="s">
        <v>909</v>
      </c>
      <c r="T89" s="33"/>
      <c r="U89" s="33"/>
      <c r="V89" s="33"/>
      <c r="W89" s="59"/>
    </row>
    <row r="90" spans="1:23" ht="17.25" customHeight="1" x14ac:dyDescent="0.2">
      <c r="A90" s="33" t="s">
        <v>13</v>
      </c>
      <c r="B90" s="33" t="s">
        <v>202</v>
      </c>
      <c r="C90" s="33"/>
      <c r="D90" s="33" t="s">
        <v>457</v>
      </c>
      <c r="E90" s="33" t="s">
        <v>16</v>
      </c>
      <c r="F90" s="33" t="s">
        <v>203</v>
      </c>
      <c r="G90" s="33"/>
      <c r="H90" s="33"/>
      <c r="I90" s="98" t="s">
        <v>653</v>
      </c>
      <c r="J90" s="33" t="s">
        <v>531</v>
      </c>
      <c r="K90" s="33" t="s">
        <v>472</v>
      </c>
      <c r="L90" s="33"/>
      <c r="M90" s="59"/>
      <c r="N90" s="157" t="s">
        <v>1608</v>
      </c>
      <c r="O90" s="158" t="s">
        <v>1589</v>
      </c>
      <c r="P90" s="158" t="s">
        <v>1609</v>
      </c>
      <c r="Q90" s="158"/>
      <c r="R90" s="159"/>
      <c r="S90" s="58" t="s">
        <v>910</v>
      </c>
      <c r="T90" s="33" t="s">
        <v>893</v>
      </c>
      <c r="U90" s="33" t="s">
        <v>994</v>
      </c>
      <c r="V90" s="33"/>
      <c r="W90" s="59"/>
    </row>
    <row r="91" spans="1:23" ht="17.25" customHeight="1" x14ac:dyDescent="0.2">
      <c r="A91" s="33" t="s">
        <v>13</v>
      </c>
      <c r="B91" s="33" t="s">
        <v>204</v>
      </c>
      <c r="C91" s="33"/>
      <c r="D91" s="33" t="s">
        <v>458</v>
      </c>
      <c r="E91" s="33" t="s">
        <v>16</v>
      </c>
      <c r="F91" s="33" t="s">
        <v>205</v>
      </c>
      <c r="G91" s="33"/>
      <c r="H91" s="33"/>
      <c r="I91" s="98" t="s">
        <v>654</v>
      </c>
      <c r="J91" s="33" t="s">
        <v>532</v>
      </c>
      <c r="K91" s="33" t="s">
        <v>476</v>
      </c>
      <c r="L91" s="33"/>
      <c r="M91" s="59"/>
      <c r="N91" s="157" t="s">
        <v>1610</v>
      </c>
      <c r="O91" s="158" t="s">
        <v>1570</v>
      </c>
      <c r="P91" s="158" t="s">
        <v>1611</v>
      </c>
      <c r="Q91" s="158"/>
      <c r="R91" s="159"/>
      <c r="S91" s="58" t="s">
        <v>911</v>
      </c>
      <c r="T91" s="33" t="s">
        <v>894</v>
      </c>
      <c r="U91" s="33" t="s">
        <v>995</v>
      </c>
      <c r="V91" s="33"/>
      <c r="W91" s="59"/>
    </row>
    <row r="92" spans="1:23" ht="17.25" customHeight="1" x14ac:dyDescent="0.2">
      <c r="A92" s="33" t="s">
        <v>13</v>
      </c>
      <c r="B92" s="33" t="s">
        <v>206</v>
      </c>
      <c r="C92" s="33"/>
      <c r="D92" s="33" t="s">
        <v>457</v>
      </c>
      <c r="E92" s="33" t="s">
        <v>16</v>
      </c>
      <c r="F92" s="33" t="s">
        <v>203</v>
      </c>
      <c r="G92" s="33"/>
      <c r="H92" s="33"/>
      <c r="I92" s="98" t="s">
        <v>655</v>
      </c>
      <c r="J92" s="33" t="s">
        <v>531</v>
      </c>
      <c r="K92" s="33" t="s">
        <v>473</v>
      </c>
      <c r="L92" s="33"/>
      <c r="M92" s="59"/>
      <c r="N92" s="157" t="s">
        <v>1612</v>
      </c>
      <c r="O92" s="158" t="s">
        <v>1567</v>
      </c>
      <c r="P92" s="158" t="s">
        <v>1613</v>
      </c>
      <c r="Q92" s="158"/>
      <c r="R92" s="159"/>
      <c r="S92" s="58" t="s">
        <v>912</v>
      </c>
      <c r="T92" s="33" t="s">
        <v>893</v>
      </c>
      <c r="U92" s="33" t="s">
        <v>994</v>
      </c>
      <c r="V92" s="33"/>
      <c r="W92" s="59"/>
    </row>
    <row r="93" spans="1:23" ht="17.25" customHeight="1" x14ac:dyDescent="0.2">
      <c r="A93" s="33" t="s">
        <v>13</v>
      </c>
      <c r="B93" s="33" t="s">
        <v>207</v>
      </c>
      <c r="C93" s="33"/>
      <c r="D93" s="33" t="s">
        <v>458</v>
      </c>
      <c r="E93" s="33" t="s">
        <v>16</v>
      </c>
      <c r="F93" s="33" t="s">
        <v>208</v>
      </c>
      <c r="G93" s="33"/>
      <c r="H93" s="33"/>
      <c r="I93" s="98" t="s">
        <v>656</v>
      </c>
      <c r="J93" s="33" t="s">
        <v>532</v>
      </c>
      <c r="K93" s="33" t="s">
        <v>477</v>
      </c>
      <c r="L93" s="33"/>
      <c r="M93" s="59"/>
      <c r="N93" s="157" t="s">
        <v>1614</v>
      </c>
      <c r="O93" s="158" t="s">
        <v>1570</v>
      </c>
      <c r="P93" s="158" t="s">
        <v>1615</v>
      </c>
      <c r="Q93" s="158"/>
      <c r="R93" s="159"/>
      <c r="S93" s="58" t="s">
        <v>913</v>
      </c>
      <c r="T93" s="33" t="s">
        <v>894</v>
      </c>
      <c r="U93" s="33" t="s">
        <v>995</v>
      </c>
      <c r="V93" s="33"/>
      <c r="W93" s="59"/>
    </row>
    <row r="94" spans="1:23" ht="17.25" customHeight="1" x14ac:dyDescent="0.2">
      <c r="A94" s="33" t="s">
        <v>13</v>
      </c>
      <c r="B94" s="33" t="s">
        <v>209</v>
      </c>
      <c r="C94" s="33"/>
      <c r="D94" s="33" t="s">
        <v>457</v>
      </c>
      <c r="E94" s="33" t="s">
        <v>16</v>
      </c>
      <c r="F94" s="33" t="s">
        <v>203</v>
      </c>
      <c r="G94" s="33"/>
      <c r="H94" s="33"/>
      <c r="I94" s="98" t="s">
        <v>657</v>
      </c>
      <c r="J94" s="33" t="s">
        <v>531</v>
      </c>
      <c r="K94" s="33" t="s">
        <v>474</v>
      </c>
      <c r="L94" s="33"/>
      <c r="M94" s="59"/>
      <c r="N94" s="157" t="s">
        <v>1616</v>
      </c>
      <c r="O94" s="158" t="s">
        <v>1567</v>
      </c>
      <c r="P94" s="158" t="s">
        <v>1617</v>
      </c>
      <c r="Q94" s="158"/>
      <c r="R94" s="159"/>
      <c r="S94" s="58" t="s">
        <v>914</v>
      </c>
      <c r="T94" s="33" t="s">
        <v>893</v>
      </c>
      <c r="U94" s="33" t="s">
        <v>994</v>
      </c>
      <c r="V94" s="33"/>
      <c r="W94" s="59"/>
    </row>
    <row r="95" spans="1:23" ht="17.25" customHeight="1" x14ac:dyDescent="0.2">
      <c r="A95" s="33" t="s">
        <v>13</v>
      </c>
      <c r="B95" s="33" t="s">
        <v>210</v>
      </c>
      <c r="C95" s="33"/>
      <c r="D95" s="33" t="s">
        <v>458</v>
      </c>
      <c r="E95" s="33" t="s">
        <v>16</v>
      </c>
      <c r="F95" s="33" t="s">
        <v>211</v>
      </c>
      <c r="G95" s="33"/>
      <c r="H95" s="33"/>
      <c r="I95" s="98" t="s">
        <v>658</v>
      </c>
      <c r="J95" s="33" t="s">
        <v>532</v>
      </c>
      <c r="K95" s="33" t="s">
        <v>478</v>
      </c>
      <c r="L95" s="33"/>
      <c r="M95" s="59"/>
      <c r="N95" s="157" t="s">
        <v>1618</v>
      </c>
      <c r="O95" s="158" t="s">
        <v>1570</v>
      </c>
      <c r="P95" s="158" t="s">
        <v>1619</v>
      </c>
      <c r="Q95" s="158"/>
      <c r="R95" s="159"/>
      <c r="S95" s="58" t="s">
        <v>915</v>
      </c>
      <c r="T95" s="33" t="s">
        <v>894</v>
      </c>
      <c r="U95" s="33" t="s">
        <v>995</v>
      </c>
      <c r="V95" s="33"/>
      <c r="W95" s="59"/>
    </row>
    <row r="96" spans="1:23" ht="17.25" customHeight="1" x14ac:dyDescent="0.2">
      <c r="A96" s="33" t="s">
        <v>13</v>
      </c>
      <c r="B96" s="33" t="s">
        <v>212</v>
      </c>
      <c r="C96" s="33"/>
      <c r="D96" s="33" t="s">
        <v>457</v>
      </c>
      <c r="E96" s="33" t="s">
        <v>16</v>
      </c>
      <c r="F96" s="33" t="s">
        <v>203</v>
      </c>
      <c r="G96" s="33"/>
      <c r="H96" s="33"/>
      <c r="I96" s="98" t="s">
        <v>659</v>
      </c>
      <c r="J96" s="33" t="s">
        <v>531</v>
      </c>
      <c r="K96" s="33" t="s">
        <v>475</v>
      </c>
      <c r="L96" s="33"/>
      <c r="M96" s="59"/>
      <c r="N96" s="157" t="s">
        <v>1620</v>
      </c>
      <c r="O96" s="158" t="s">
        <v>1567</v>
      </c>
      <c r="P96" s="158" t="s">
        <v>1621</v>
      </c>
      <c r="Q96" s="158"/>
      <c r="R96" s="159"/>
      <c r="S96" s="58" t="s">
        <v>916</v>
      </c>
      <c r="T96" s="33" t="s">
        <v>893</v>
      </c>
      <c r="U96" s="33" t="s">
        <v>994</v>
      </c>
      <c r="V96" s="33"/>
      <c r="W96" s="59"/>
    </row>
    <row r="97" spans="1:23" ht="17.25" customHeight="1" x14ac:dyDescent="0.2">
      <c r="A97" s="33" t="s">
        <v>13</v>
      </c>
      <c r="B97" s="33" t="s">
        <v>213</v>
      </c>
      <c r="C97" s="33"/>
      <c r="D97" s="33" t="s">
        <v>458</v>
      </c>
      <c r="E97" s="33" t="s">
        <v>16</v>
      </c>
      <c r="F97" s="33" t="s">
        <v>214</v>
      </c>
      <c r="G97" s="33"/>
      <c r="H97" s="33"/>
      <c r="I97" s="98" t="s">
        <v>660</v>
      </c>
      <c r="J97" s="33" t="s">
        <v>532</v>
      </c>
      <c r="K97" s="33" t="s">
        <v>479</v>
      </c>
      <c r="L97" s="33"/>
      <c r="M97" s="59"/>
      <c r="N97" s="157" t="s">
        <v>1622</v>
      </c>
      <c r="O97" s="158" t="s">
        <v>1570</v>
      </c>
      <c r="P97" s="158" t="s">
        <v>1623</v>
      </c>
      <c r="Q97" s="158"/>
      <c r="R97" s="159"/>
      <c r="S97" s="58" t="s">
        <v>917</v>
      </c>
      <c r="T97" s="33" t="s">
        <v>894</v>
      </c>
      <c r="U97" s="33" t="s">
        <v>995</v>
      </c>
      <c r="V97" s="33"/>
      <c r="W97" s="59"/>
    </row>
    <row r="98" spans="1:23" ht="17.25" customHeight="1" x14ac:dyDescent="0.2">
      <c r="A98" s="33" t="s">
        <v>13</v>
      </c>
      <c r="B98" s="33" t="s">
        <v>216</v>
      </c>
      <c r="C98" s="33"/>
      <c r="D98" s="33" t="s">
        <v>457</v>
      </c>
      <c r="E98" s="33" t="s">
        <v>16</v>
      </c>
      <c r="F98" s="33" t="s">
        <v>203</v>
      </c>
      <c r="G98" s="33"/>
      <c r="H98" s="33"/>
      <c r="I98" s="98" t="s">
        <v>661</v>
      </c>
      <c r="J98" s="33" t="s">
        <v>531</v>
      </c>
      <c r="K98" s="33" t="s">
        <v>481</v>
      </c>
      <c r="L98" s="33"/>
      <c r="M98" s="59"/>
      <c r="N98" s="157" t="s">
        <v>1624</v>
      </c>
      <c r="O98" s="158" t="s">
        <v>1567</v>
      </c>
      <c r="P98" s="158" t="s">
        <v>1625</v>
      </c>
      <c r="Q98" s="158"/>
      <c r="R98" s="159"/>
      <c r="S98" s="58" t="s">
        <v>918</v>
      </c>
      <c r="T98" s="33" t="s">
        <v>893</v>
      </c>
      <c r="U98" s="33" t="s">
        <v>994</v>
      </c>
      <c r="V98" s="33"/>
      <c r="W98" s="59"/>
    </row>
    <row r="99" spans="1:23" ht="17.25" customHeight="1" x14ac:dyDescent="0.2">
      <c r="A99" s="33" t="s">
        <v>13</v>
      </c>
      <c r="B99" s="33" t="s">
        <v>217</v>
      </c>
      <c r="C99" s="33"/>
      <c r="D99" s="33" t="s">
        <v>458</v>
      </c>
      <c r="E99" s="33" t="s">
        <v>16</v>
      </c>
      <c r="F99" s="33" t="s">
        <v>436</v>
      </c>
      <c r="G99" s="33"/>
      <c r="H99" s="33"/>
      <c r="I99" s="98" t="s">
        <v>662</v>
      </c>
      <c r="J99" s="33" t="s">
        <v>532</v>
      </c>
      <c r="K99" s="33" t="s">
        <v>482</v>
      </c>
      <c r="L99" s="33"/>
      <c r="M99" s="59"/>
      <c r="N99" s="157" t="s">
        <v>1626</v>
      </c>
      <c r="O99" s="158" t="s">
        <v>1570</v>
      </c>
      <c r="P99" s="158" t="s">
        <v>1627</v>
      </c>
      <c r="Q99" s="158"/>
      <c r="R99" s="159"/>
      <c r="S99" s="58" t="s">
        <v>919</v>
      </c>
      <c r="T99" s="33" t="s">
        <v>894</v>
      </c>
      <c r="U99" s="33" t="s">
        <v>995</v>
      </c>
      <c r="V99" s="33"/>
      <c r="W99" s="59"/>
    </row>
    <row r="100" spans="1:23" ht="17.25" customHeight="1" x14ac:dyDescent="0.2">
      <c r="A100" s="33" t="s">
        <v>17</v>
      </c>
      <c r="B100" s="33" t="s">
        <v>215</v>
      </c>
      <c r="C100" s="33"/>
      <c r="D100" s="33"/>
      <c r="E100" s="33"/>
      <c r="F100" s="33" t="s">
        <v>435</v>
      </c>
      <c r="G100" s="33"/>
      <c r="H100" s="33"/>
      <c r="I100" s="98" t="s">
        <v>663</v>
      </c>
      <c r="J100" s="33"/>
      <c r="K100" s="33"/>
      <c r="L100" s="33"/>
      <c r="M100" s="59"/>
      <c r="N100" s="157" t="s">
        <v>1628</v>
      </c>
      <c r="O100" s="158"/>
      <c r="P100" s="158"/>
      <c r="Q100" s="158"/>
      <c r="R100" s="159"/>
      <c r="S100" s="58" t="s">
        <v>920</v>
      </c>
      <c r="T100" s="33"/>
      <c r="U100" s="33"/>
      <c r="V100" s="33"/>
      <c r="W100" s="59"/>
    </row>
    <row r="101" spans="1:23" ht="17.25" customHeight="1" x14ac:dyDescent="0.2">
      <c r="A101" s="33" t="s">
        <v>20</v>
      </c>
      <c r="B101" s="33" t="s">
        <v>218</v>
      </c>
      <c r="C101" s="33"/>
      <c r="D101" s="33"/>
      <c r="E101" s="33" t="s">
        <v>16</v>
      </c>
      <c r="F101" s="33" t="s">
        <v>219</v>
      </c>
      <c r="G101" s="33"/>
      <c r="H101" s="33"/>
      <c r="I101" s="98" t="s">
        <v>664</v>
      </c>
      <c r="J101" s="33"/>
      <c r="K101" s="33"/>
      <c r="L101" s="33"/>
      <c r="M101" s="59"/>
      <c r="N101" s="157" t="s">
        <v>1629</v>
      </c>
      <c r="O101" s="158"/>
      <c r="P101" s="158"/>
      <c r="Q101" s="158"/>
      <c r="R101" s="159"/>
      <c r="S101" s="58" t="s">
        <v>922</v>
      </c>
      <c r="T101" s="33"/>
      <c r="U101" s="33"/>
      <c r="V101" s="33"/>
      <c r="W101" s="59"/>
    </row>
    <row r="102" spans="1:23" ht="17.25" customHeight="1" x14ac:dyDescent="0.2">
      <c r="A102" s="33" t="s">
        <v>20</v>
      </c>
      <c r="B102" s="33" t="s">
        <v>220</v>
      </c>
      <c r="C102" s="33"/>
      <c r="D102" s="33"/>
      <c r="E102" s="33" t="s">
        <v>16</v>
      </c>
      <c r="F102" s="33" t="s">
        <v>221</v>
      </c>
      <c r="G102" s="33"/>
      <c r="H102" s="33"/>
      <c r="I102" s="98" t="s">
        <v>665</v>
      </c>
      <c r="J102" s="33"/>
      <c r="K102" s="33"/>
      <c r="L102" s="33"/>
      <c r="M102" s="59"/>
      <c r="N102" s="157" t="s">
        <v>1630</v>
      </c>
      <c r="O102" s="158"/>
      <c r="P102" s="158"/>
      <c r="Q102" s="158"/>
      <c r="R102" s="159"/>
      <c r="S102" s="58" t="s">
        <v>923</v>
      </c>
      <c r="T102" s="33"/>
      <c r="U102" s="33"/>
      <c r="V102" s="33"/>
      <c r="W102" s="59"/>
    </row>
    <row r="103" spans="1:23" ht="17.25" customHeight="1" x14ac:dyDescent="0.2">
      <c r="A103" s="33" t="s">
        <v>20</v>
      </c>
      <c r="B103" s="33" t="s">
        <v>222</v>
      </c>
      <c r="C103" s="33"/>
      <c r="D103" s="33"/>
      <c r="E103" s="33" t="s">
        <v>16</v>
      </c>
      <c r="F103" s="33"/>
      <c r="G103" s="33"/>
      <c r="H103" s="33"/>
      <c r="I103" s="98" t="s">
        <v>666</v>
      </c>
      <c r="J103" s="33"/>
      <c r="K103" s="33"/>
      <c r="L103" s="33"/>
      <c r="M103" s="59"/>
      <c r="N103" s="157" t="s">
        <v>1631</v>
      </c>
      <c r="O103" s="158"/>
      <c r="P103" s="158"/>
      <c r="Q103" s="158"/>
      <c r="R103" s="159"/>
      <c r="S103" s="58" t="s">
        <v>924</v>
      </c>
      <c r="T103" s="33"/>
      <c r="U103" s="33"/>
      <c r="V103" s="33"/>
      <c r="W103" s="59"/>
    </row>
    <row r="104" spans="1:23" ht="17.25" customHeight="1" x14ac:dyDescent="0.2">
      <c r="A104" s="33" t="s">
        <v>223</v>
      </c>
      <c r="B104" s="33" t="s">
        <v>224</v>
      </c>
      <c r="C104" s="33"/>
      <c r="D104" s="33"/>
      <c r="E104" s="33" t="s">
        <v>16</v>
      </c>
      <c r="F104" s="33"/>
      <c r="G104" s="33"/>
      <c r="H104" s="33"/>
      <c r="I104" s="98" t="s">
        <v>667</v>
      </c>
      <c r="J104" s="33"/>
      <c r="K104" s="33"/>
      <c r="L104" s="33"/>
      <c r="M104" s="59"/>
      <c r="N104" s="157" t="s">
        <v>1632</v>
      </c>
      <c r="O104" s="158"/>
      <c r="P104" s="158"/>
      <c r="Q104" s="158"/>
      <c r="R104" s="159"/>
      <c r="S104" s="58" t="s">
        <v>925</v>
      </c>
      <c r="T104" s="33"/>
      <c r="U104" s="33"/>
      <c r="V104" s="33"/>
      <c r="W104" s="59"/>
    </row>
    <row r="105" spans="1:23" ht="17.25" customHeight="1" x14ac:dyDescent="0.2">
      <c r="A105" s="120" t="s">
        <v>19</v>
      </c>
      <c r="B105" s="33"/>
      <c r="C105" s="33"/>
      <c r="D105" s="33"/>
      <c r="E105" s="33"/>
      <c r="F105" s="33"/>
      <c r="G105" s="33"/>
      <c r="H105" s="33"/>
      <c r="I105" s="98"/>
      <c r="J105" s="33"/>
      <c r="K105" s="33"/>
      <c r="L105" s="33"/>
      <c r="M105" s="59"/>
      <c r="N105" s="157"/>
      <c r="O105" s="158"/>
      <c r="P105" s="158"/>
      <c r="Q105" s="158"/>
      <c r="R105" s="159"/>
      <c r="S105" s="58"/>
      <c r="T105" s="33"/>
      <c r="U105" s="33"/>
      <c r="V105" s="33"/>
      <c r="W105" s="59"/>
    </row>
    <row r="106" spans="1:23" ht="17.25" customHeight="1" x14ac:dyDescent="0.2">
      <c r="A106" s="19"/>
      <c r="I106" s="87"/>
      <c r="M106" s="54"/>
      <c r="N106" s="148"/>
      <c r="O106" s="149"/>
      <c r="P106" s="149"/>
      <c r="Q106" s="149"/>
      <c r="R106" s="150"/>
      <c r="S106" s="53"/>
      <c r="W106" s="54"/>
    </row>
    <row r="107" spans="1:23" ht="17.25" customHeight="1" x14ac:dyDescent="0.2">
      <c r="A107" s="121" t="s">
        <v>12</v>
      </c>
      <c r="B107" s="29" t="s">
        <v>1222</v>
      </c>
      <c r="C107" s="29"/>
      <c r="D107" s="29"/>
      <c r="E107" s="29"/>
      <c r="F107" s="29" t="s">
        <v>21</v>
      </c>
      <c r="G107" s="29"/>
      <c r="H107" s="29"/>
      <c r="I107" s="63" t="s">
        <v>1223</v>
      </c>
      <c r="J107" s="29"/>
      <c r="K107" s="29"/>
      <c r="L107" s="29"/>
      <c r="M107" s="64"/>
      <c r="N107" s="165" t="s">
        <v>1633</v>
      </c>
      <c r="O107" s="166"/>
      <c r="P107" s="166"/>
      <c r="Q107" s="166"/>
      <c r="R107" s="167"/>
      <c r="S107" s="63" t="s">
        <v>2062</v>
      </c>
      <c r="T107" s="29"/>
      <c r="U107" s="29"/>
      <c r="V107" s="29"/>
      <c r="W107" s="64"/>
    </row>
    <row r="108" spans="1:23" ht="17.25" customHeight="1" x14ac:dyDescent="0.2">
      <c r="A108" s="121" t="s">
        <v>12</v>
      </c>
      <c r="B108" s="29" t="s">
        <v>1224</v>
      </c>
      <c r="C108" s="29"/>
      <c r="D108" s="29"/>
      <c r="E108" s="29"/>
      <c r="F108" s="29"/>
      <c r="G108" s="29"/>
      <c r="H108" s="29"/>
      <c r="I108" s="48" t="s">
        <v>1469</v>
      </c>
      <c r="J108" s="29"/>
      <c r="K108" s="29"/>
      <c r="L108" s="29"/>
      <c r="M108" s="64"/>
      <c r="N108" s="168" t="s">
        <v>1634</v>
      </c>
      <c r="O108" s="166"/>
      <c r="P108" s="166"/>
      <c r="Q108" s="166"/>
      <c r="R108" s="167"/>
      <c r="S108" s="48" t="s">
        <v>2047</v>
      </c>
      <c r="T108" s="29"/>
      <c r="U108" s="29"/>
      <c r="V108" s="29"/>
      <c r="W108" s="64"/>
    </row>
    <row r="109" spans="1:23" ht="17.25" customHeight="1" x14ac:dyDescent="0.2">
      <c r="A109" s="121" t="s">
        <v>12</v>
      </c>
      <c r="B109" s="29" t="s">
        <v>1225</v>
      </c>
      <c r="C109" s="29"/>
      <c r="D109" s="29"/>
      <c r="E109" s="29"/>
      <c r="F109" s="29"/>
      <c r="G109" s="29"/>
      <c r="H109" s="29" t="s">
        <v>67</v>
      </c>
      <c r="I109" s="48" t="s">
        <v>1226</v>
      </c>
      <c r="J109" s="29"/>
      <c r="K109" s="29"/>
      <c r="L109" s="29"/>
      <c r="M109" s="64"/>
      <c r="N109" s="168" t="s">
        <v>1635</v>
      </c>
      <c r="O109" s="166"/>
      <c r="P109" s="166"/>
      <c r="Q109" s="166"/>
      <c r="R109" s="167"/>
      <c r="S109" s="48" t="s">
        <v>2048</v>
      </c>
      <c r="T109" s="29"/>
      <c r="U109" s="29"/>
      <c r="V109" s="29"/>
      <c r="W109" s="64"/>
    </row>
    <row r="110" spans="1:23" ht="17.25" customHeight="1" x14ac:dyDescent="0.2">
      <c r="A110" s="126" t="s">
        <v>77</v>
      </c>
      <c r="B110" s="29" t="s">
        <v>1227</v>
      </c>
      <c r="C110" s="29"/>
      <c r="D110" s="29"/>
      <c r="E110" s="29"/>
      <c r="F110" s="29"/>
      <c r="G110" s="29"/>
      <c r="H110" s="29"/>
      <c r="I110" s="48" t="s">
        <v>1228</v>
      </c>
      <c r="J110" s="29"/>
      <c r="K110" s="29"/>
      <c r="L110" s="29"/>
      <c r="M110" s="64"/>
      <c r="N110" s="168" t="s">
        <v>1636</v>
      </c>
      <c r="O110" s="166"/>
      <c r="P110" s="166"/>
      <c r="Q110" s="166"/>
      <c r="R110" s="167"/>
      <c r="S110" s="48" t="s">
        <v>2049</v>
      </c>
      <c r="T110" s="29"/>
      <c r="U110" s="29"/>
      <c r="V110" s="29"/>
      <c r="W110" s="64"/>
    </row>
    <row r="111" spans="1:23" ht="17.25" customHeight="1" x14ac:dyDescent="0.2">
      <c r="A111" s="29" t="s">
        <v>1208</v>
      </c>
      <c r="B111" s="29" t="s">
        <v>1229</v>
      </c>
      <c r="C111" s="29"/>
      <c r="D111" s="29"/>
      <c r="E111" s="29" t="s">
        <v>16</v>
      </c>
      <c r="F111" s="29"/>
      <c r="G111" s="29"/>
      <c r="H111" s="29"/>
      <c r="I111" s="48" t="s">
        <v>1230</v>
      </c>
      <c r="J111" s="29"/>
      <c r="K111" s="29"/>
      <c r="L111" s="29" t="s">
        <v>715</v>
      </c>
      <c r="M111" s="64"/>
      <c r="N111" s="168" t="s">
        <v>1637</v>
      </c>
      <c r="O111" s="166"/>
      <c r="P111" s="166"/>
      <c r="Q111" s="166" t="s">
        <v>1524</v>
      </c>
      <c r="R111" s="167"/>
      <c r="S111" s="48" t="s">
        <v>2050</v>
      </c>
      <c r="T111" s="29"/>
      <c r="U111" s="29"/>
      <c r="V111" s="29" t="s">
        <v>816</v>
      </c>
      <c r="W111" s="64"/>
    </row>
    <row r="112" spans="1:23" ht="17.25" customHeight="1" x14ac:dyDescent="0.2">
      <c r="A112" s="29" t="s">
        <v>1208</v>
      </c>
      <c r="B112" s="29" t="s">
        <v>1231</v>
      </c>
      <c r="C112" s="29"/>
      <c r="D112" s="29"/>
      <c r="E112" s="29" t="s">
        <v>16</v>
      </c>
      <c r="F112" s="29"/>
      <c r="G112" s="29"/>
      <c r="H112" s="29"/>
      <c r="I112" s="48" t="s">
        <v>1232</v>
      </c>
      <c r="J112" s="29"/>
      <c r="K112" s="29"/>
      <c r="L112" s="29" t="s">
        <v>715</v>
      </c>
      <c r="M112" s="64"/>
      <c r="N112" s="168" t="s">
        <v>1638</v>
      </c>
      <c r="O112" s="166"/>
      <c r="P112" s="166"/>
      <c r="Q112" s="166" t="s">
        <v>1524</v>
      </c>
      <c r="R112" s="167"/>
      <c r="S112" s="48" t="s">
        <v>2052</v>
      </c>
      <c r="T112" s="29"/>
      <c r="U112" s="29"/>
      <c r="V112" s="29" t="s">
        <v>816</v>
      </c>
      <c r="W112" s="64"/>
    </row>
    <row r="113" spans="1:23" ht="17.25" customHeight="1" x14ac:dyDescent="0.2">
      <c r="A113" s="29" t="s">
        <v>1208</v>
      </c>
      <c r="B113" s="29" t="s">
        <v>1233</v>
      </c>
      <c r="C113" s="29"/>
      <c r="D113" s="29"/>
      <c r="E113" s="29" t="s">
        <v>16</v>
      </c>
      <c r="F113" s="29"/>
      <c r="G113" s="29"/>
      <c r="H113" s="29"/>
      <c r="I113" s="48" t="s">
        <v>1234</v>
      </c>
      <c r="J113" s="29"/>
      <c r="K113" s="29"/>
      <c r="L113" s="29" t="s">
        <v>715</v>
      </c>
      <c r="M113" s="64"/>
      <c r="N113" s="168" t="s">
        <v>1639</v>
      </c>
      <c r="O113" s="166"/>
      <c r="P113" s="166"/>
      <c r="Q113" s="166" t="s">
        <v>1524</v>
      </c>
      <c r="R113" s="167"/>
      <c r="S113" s="48" t="s">
        <v>2051</v>
      </c>
      <c r="T113" s="29"/>
      <c r="U113" s="29"/>
      <c r="V113" s="29" t="s">
        <v>816</v>
      </c>
      <c r="W113" s="64"/>
    </row>
    <row r="114" spans="1:23" ht="17.25" customHeight="1" x14ac:dyDescent="0.2">
      <c r="A114" s="121" t="s">
        <v>19</v>
      </c>
      <c r="B114" s="29"/>
      <c r="C114" s="29"/>
      <c r="D114" s="29"/>
      <c r="E114" s="29"/>
      <c r="F114" s="29"/>
      <c r="G114" s="29"/>
      <c r="H114" s="29"/>
      <c r="I114" s="48"/>
      <c r="J114" s="29"/>
      <c r="K114" s="29"/>
      <c r="L114" s="29"/>
      <c r="M114" s="64"/>
      <c r="N114" s="168"/>
      <c r="O114" s="166"/>
      <c r="P114" s="166"/>
      <c r="Q114" s="166"/>
      <c r="R114" s="167"/>
      <c r="S114" s="48"/>
      <c r="T114" s="29"/>
      <c r="U114" s="29"/>
      <c r="V114" s="29"/>
      <c r="W114" s="64"/>
    </row>
    <row r="115" spans="1:23" ht="17.25" customHeight="1" x14ac:dyDescent="0.2">
      <c r="A115" s="29" t="s">
        <v>1208</v>
      </c>
      <c r="B115" s="29" t="s">
        <v>1235</v>
      </c>
      <c r="C115" s="29"/>
      <c r="D115" s="29"/>
      <c r="E115" s="29" t="s">
        <v>16</v>
      </c>
      <c r="F115" s="29"/>
      <c r="G115" s="29"/>
      <c r="H115" s="29"/>
      <c r="I115" s="48" t="s">
        <v>1236</v>
      </c>
      <c r="J115" s="29"/>
      <c r="K115" s="29"/>
      <c r="L115" s="29"/>
      <c r="M115" s="64"/>
      <c r="N115" s="168" t="s">
        <v>1640</v>
      </c>
      <c r="O115" s="166"/>
      <c r="P115" s="166"/>
      <c r="Q115" s="166"/>
      <c r="R115" s="167"/>
      <c r="S115" s="48" t="s">
        <v>2054</v>
      </c>
      <c r="T115" s="29"/>
      <c r="U115" s="29"/>
      <c r="V115" s="29"/>
      <c r="W115" s="64"/>
    </row>
    <row r="116" spans="1:23" ht="17.25" customHeight="1" x14ac:dyDescent="0.2">
      <c r="A116" s="121" t="s">
        <v>12</v>
      </c>
      <c r="B116" s="29" t="s">
        <v>1237</v>
      </c>
      <c r="C116" s="29"/>
      <c r="D116" s="29"/>
      <c r="E116" s="29"/>
      <c r="F116" s="29"/>
      <c r="G116" s="29"/>
      <c r="H116" s="29" t="s">
        <v>67</v>
      </c>
      <c r="I116" s="48" t="s">
        <v>1238</v>
      </c>
      <c r="J116" s="29"/>
      <c r="K116" s="29"/>
      <c r="L116" s="29"/>
      <c r="M116" s="64"/>
      <c r="N116" s="168" t="s">
        <v>1641</v>
      </c>
      <c r="O116" s="166"/>
      <c r="P116" s="166"/>
      <c r="Q116" s="166"/>
      <c r="R116" s="167"/>
      <c r="S116" s="48" t="s">
        <v>2053</v>
      </c>
      <c r="T116" s="29"/>
      <c r="U116" s="29"/>
      <c r="V116" s="29"/>
      <c r="W116" s="64"/>
    </row>
    <row r="117" spans="1:23" ht="17.25" customHeight="1" x14ac:dyDescent="0.2">
      <c r="A117" s="126" t="s">
        <v>77</v>
      </c>
      <c r="B117" s="29" t="s">
        <v>1239</v>
      </c>
      <c r="C117" s="29"/>
      <c r="D117" s="29"/>
      <c r="E117" s="29"/>
      <c r="F117" s="29"/>
      <c r="G117" s="29"/>
      <c r="H117" s="29"/>
      <c r="I117" s="48" t="s">
        <v>1240</v>
      </c>
      <c r="J117" s="29"/>
      <c r="K117" s="29"/>
      <c r="L117" s="29"/>
      <c r="M117" s="64"/>
      <c r="N117" s="215" t="s">
        <v>1642</v>
      </c>
      <c r="O117" s="166"/>
      <c r="P117" s="166"/>
      <c r="Q117" s="166"/>
      <c r="R117" s="167"/>
      <c r="S117" s="48" t="s">
        <v>2063</v>
      </c>
      <c r="T117" s="29"/>
      <c r="U117" s="29"/>
      <c r="V117" s="29"/>
      <c r="W117" s="64"/>
    </row>
    <row r="118" spans="1:23" ht="17.25" customHeight="1" x14ac:dyDescent="0.2">
      <c r="A118" s="29" t="s">
        <v>1208</v>
      </c>
      <c r="B118" s="29" t="s">
        <v>1241</v>
      </c>
      <c r="C118" s="29"/>
      <c r="D118" s="29"/>
      <c r="E118" s="29" t="s">
        <v>16</v>
      </c>
      <c r="F118" s="29"/>
      <c r="G118" s="29"/>
      <c r="H118" s="29"/>
      <c r="I118" s="48" t="s">
        <v>1242</v>
      </c>
      <c r="J118" s="29"/>
      <c r="K118" s="29"/>
      <c r="L118" s="29" t="s">
        <v>715</v>
      </c>
      <c r="M118" s="64"/>
      <c r="N118" s="168" t="s">
        <v>1643</v>
      </c>
      <c r="O118" s="166"/>
      <c r="P118" s="166"/>
      <c r="Q118" s="166" t="s">
        <v>1524</v>
      </c>
      <c r="R118" s="167"/>
      <c r="S118" s="48" t="s">
        <v>2056</v>
      </c>
      <c r="T118" s="29"/>
      <c r="U118" s="29"/>
      <c r="V118" s="29" t="s">
        <v>2064</v>
      </c>
      <c r="W118" s="64"/>
    </row>
    <row r="119" spans="1:23" ht="17.25" customHeight="1" x14ac:dyDescent="0.2">
      <c r="A119" s="29" t="s">
        <v>1208</v>
      </c>
      <c r="B119" s="29" t="s">
        <v>1243</v>
      </c>
      <c r="C119" s="29"/>
      <c r="D119" s="29"/>
      <c r="E119" s="29" t="s">
        <v>16</v>
      </c>
      <c r="F119" s="29"/>
      <c r="G119" s="29"/>
      <c r="H119" s="29"/>
      <c r="I119" s="48" t="s">
        <v>1244</v>
      </c>
      <c r="J119" s="29"/>
      <c r="K119" s="29"/>
      <c r="L119" s="29" t="s">
        <v>715</v>
      </c>
      <c r="M119" s="64"/>
      <c r="N119" s="168" t="s">
        <v>1644</v>
      </c>
      <c r="O119" s="166"/>
      <c r="P119" s="166"/>
      <c r="Q119" s="166" t="s">
        <v>1524</v>
      </c>
      <c r="R119" s="167"/>
      <c r="S119" s="48" t="s">
        <v>2057</v>
      </c>
      <c r="T119" s="29"/>
      <c r="U119" s="29"/>
      <c r="V119" s="29" t="s">
        <v>2064</v>
      </c>
      <c r="W119" s="64"/>
    </row>
    <row r="120" spans="1:23" ht="17.25" customHeight="1" x14ac:dyDescent="0.2">
      <c r="A120" s="29" t="s">
        <v>1208</v>
      </c>
      <c r="B120" s="29" t="s">
        <v>1245</v>
      </c>
      <c r="C120" s="29"/>
      <c r="D120" s="29"/>
      <c r="E120" s="29" t="s">
        <v>16</v>
      </c>
      <c r="F120" s="29"/>
      <c r="G120" s="29"/>
      <c r="H120" s="29"/>
      <c r="I120" s="48" t="s">
        <v>1246</v>
      </c>
      <c r="J120" s="29"/>
      <c r="K120" s="29"/>
      <c r="L120" s="29" t="s">
        <v>715</v>
      </c>
      <c r="M120" s="64"/>
      <c r="N120" s="168" t="s">
        <v>1645</v>
      </c>
      <c r="O120" s="166"/>
      <c r="P120" s="166"/>
      <c r="Q120" s="166" t="s">
        <v>1524</v>
      </c>
      <c r="R120" s="167"/>
      <c r="S120" s="48" t="s">
        <v>2055</v>
      </c>
      <c r="T120" s="29"/>
      <c r="U120" s="29"/>
      <c r="V120" s="29" t="s">
        <v>2064</v>
      </c>
      <c r="W120" s="64"/>
    </row>
    <row r="121" spans="1:23" ht="17.25" customHeight="1" x14ac:dyDescent="0.2">
      <c r="A121" s="29" t="s">
        <v>1208</v>
      </c>
      <c r="B121" s="29" t="s">
        <v>1247</v>
      </c>
      <c r="C121" s="29"/>
      <c r="D121" s="29"/>
      <c r="E121" s="29" t="s">
        <v>16</v>
      </c>
      <c r="F121" s="29"/>
      <c r="G121" s="29"/>
      <c r="H121" s="29"/>
      <c r="I121" s="48" t="s">
        <v>1248</v>
      </c>
      <c r="J121" s="29"/>
      <c r="K121" s="29"/>
      <c r="L121" s="29" t="s">
        <v>715</v>
      </c>
      <c r="M121" s="64"/>
      <c r="N121" s="168" t="s">
        <v>1646</v>
      </c>
      <c r="O121" s="166"/>
      <c r="P121" s="166"/>
      <c r="Q121" s="166" t="s">
        <v>1524</v>
      </c>
      <c r="R121" s="167"/>
      <c r="S121" s="48" t="s">
        <v>2065</v>
      </c>
      <c r="T121" s="29"/>
      <c r="U121" s="29"/>
      <c r="V121" s="29" t="s">
        <v>2064</v>
      </c>
      <c r="W121" s="64"/>
    </row>
    <row r="122" spans="1:23" ht="17.25" customHeight="1" x14ac:dyDescent="0.2">
      <c r="A122" s="29" t="s">
        <v>1208</v>
      </c>
      <c r="B122" s="29" t="s">
        <v>1249</v>
      </c>
      <c r="C122" s="29"/>
      <c r="D122" s="29"/>
      <c r="E122" s="29" t="s">
        <v>16</v>
      </c>
      <c r="F122" s="29"/>
      <c r="G122" s="29"/>
      <c r="H122" s="29"/>
      <c r="I122" s="48" t="s">
        <v>1250</v>
      </c>
      <c r="J122" s="29"/>
      <c r="K122" s="29"/>
      <c r="L122" s="29" t="s">
        <v>715</v>
      </c>
      <c r="M122" s="64"/>
      <c r="N122" s="168" t="s">
        <v>1647</v>
      </c>
      <c r="O122" s="166"/>
      <c r="P122" s="166"/>
      <c r="Q122" s="166" t="s">
        <v>1524</v>
      </c>
      <c r="R122" s="167"/>
      <c r="S122" s="48" t="s">
        <v>2066</v>
      </c>
      <c r="T122" s="29"/>
      <c r="U122" s="29"/>
      <c r="V122" s="29" t="s">
        <v>2064</v>
      </c>
      <c r="W122" s="64"/>
    </row>
    <row r="123" spans="1:23" ht="17.25" customHeight="1" x14ac:dyDescent="0.2">
      <c r="A123" s="29" t="s">
        <v>1208</v>
      </c>
      <c r="B123" s="29" t="s">
        <v>1251</v>
      </c>
      <c r="C123" s="29"/>
      <c r="D123" s="29"/>
      <c r="E123" s="29" t="s">
        <v>16</v>
      </c>
      <c r="F123" s="29"/>
      <c r="G123" s="29"/>
      <c r="H123" s="29"/>
      <c r="I123" s="48" t="s">
        <v>1252</v>
      </c>
      <c r="J123" s="29"/>
      <c r="K123" s="29"/>
      <c r="L123" s="29" t="s">
        <v>715</v>
      </c>
      <c r="M123" s="64"/>
      <c r="N123" s="168" t="s">
        <v>1648</v>
      </c>
      <c r="O123" s="166"/>
      <c r="P123" s="166"/>
      <c r="Q123" s="166" t="s">
        <v>1524</v>
      </c>
      <c r="R123" s="167"/>
      <c r="S123" s="48" t="s">
        <v>2067</v>
      </c>
      <c r="T123" s="29"/>
      <c r="U123" s="29"/>
      <c r="V123" s="29" t="s">
        <v>2064</v>
      </c>
      <c r="W123" s="64"/>
    </row>
    <row r="124" spans="1:23" ht="17.25" customHeight="1" x14ac:dyDescent="0.2">
      <c r="A124" s="127" t="s">
        <v>19</v>
      </c>
      <c r="B124" s="29"/>
      <c r="C124" s="29"/>
      <c r="D124" s="29"/>
      <c r="E124" s="29"/>
      <c r="F124" s="29"/>
      <c r="G124" s="29"/>
      <c r="H124" s="29"/>
      <c r="I124" s="48"/>
      <c r="J124" s="29"/>
      <c r="K124" s="29"/>
      <c r="L124" s="29"/>
      <c r="M124" s="64"/>
      <c r="N124" s="168"/>
      <c r="O124" s="166"/>
      <c r="P124" s="166"/>
      <c r="Q124" s="166"/>
      <c r="R124" s="167"/>
      <c r="S124" s="48"/>
      <c r="T124" s="29"/>
      <c r="U124" s="29"/>
      <c r="V124" s="29"/>
      <c r="W124" s="64"/>
    </row>
    <row r="125" spans="1:23" ht="17.25" customHeight="1" x14ac:dyDescent="0.2">
      <c r="A125" s="29" t="s">
        <v>1253</v>
      </c>
      <c r="B125" s="29" t="s">
        <v>1254</v>
      </c>
      <c r="C125" s="29"/>
      <c r="D125" s="114"/>
      <c r="E125" s="29" t="s">
        <v>16</v>
      </c>
      <c r="F125" s="29" t="s">
        <v>145</v>
      </c>
      <c r="G125" s="114"/>
      <c r="H125" s="114"/>
      <c r="I125" s="48" t="s">
        <v>1255</v>
      </c>
      <c r="J125" s="114"/>
      <c r="K125" s="114"/>
      <c r="L125" s="114"/>
      <c r="M125" s="64"/>
      <c r="N125" s="168" t="s">
        <v>1649</v>
      </c>
      <c r="O125" s="169"/>
      <c r="P125" s="169"/>
      <c r="Q125" s="169"/>
      <c r="R125" s="167"/>
      <c r="S125" s="48" t="s">
        <v>2068</v>
      </c>
      <c r="T125" s="29"/>
      <c r="U125" s="29"/>
      <c r="V125" s="29"/>
      <c r="W125" s="64"/>
    </row>
    <row r="126" spans="1:23" ht="17.25" customHeight="1" x14ac:dyDescent="0.2">
      <c r="A126" s="29" t="s">
        <v>1208</v>
      </c>
      <c r="B126" s="29" t="s">
        <v>1256</v>
      </c>
      <c r="C126" s="29"/>
      <c r="D126" s="114"/>
      <c r="E126" s="29" t="s">
        <v>16</v>
      </c>
      <c r="F126" s="29" t="s">
        <v>1257</v>
      </c>
      <c r="G126" s="114"/>
      <c r="H126" s="114"/>
      <c r="I126" s="48" t="s">
        <v>1258</v>
      </c>
      <c r="J126" s="114"/>
      <c r="K126" s="114"/>
      <c r="L126" s="114"/>
      <c r="M126" s="64"/>
      <c r="N126" s="168" t="s">
        <v>1650</v>
      </c>
      <c r="O126" s="169"/>
      <c r="P126" s="169"/>
      <c r="Q126" s="169"/>
      <c r="R126" s="167"/>
      <c r="S126" s="48" t="s">
        <v>2069</v>
      </c>
      <c r="T126" s="29"/>
      <c r="U126" s="29"/>
      <c r="V126" s="29"/>
      <c r="W126" s="64"/>
    </row>
    <row r="127" spans="1:23" ht="17.25" customHeight="1" x14ac:dyDescent="0.2">
      <c r="A127" s="29" t="s">
        <v>13</v>
      </c>
      <c r="B127" s="29" t="s">
        <v>1259</v>
      </c>
      <c r="C127" s="29"/>
      <c r="D127" s="29" t="s">
        <v>1260</v>
      </c>
      <c r="E127" s="29" t="s">
        <v>16</v>
      </c>
      <c r="F127" s="29" t="s">
        <v>145</v>
      </c>
      <c r="G127" s="29"/>
      <c r="H127" s="29"/>
      <c r="I127" s="48" t="s">
        <v>1261</v>
      </c>
      <c r="J127" s="29"/>
      <c r="K127" s="29" t="s">
        <v>1262</v>
      </c>
      <c r="L127" s="29"/>
      <c r="M127" s="64"/>
      <c r="N127" s="168" t="s">
        <v>1651</v>
      </c>
      <c r="O127" s="166"/>
      <c r="P127" s="166" t="s">
        <v>1652</v>
      </c>
      <c r="Q127" s="166"/>
      <c r="R127" s="167"/>
      <c r="S127" s="48" t="s">
        <v>2070</v>
      </c>
      <c r="T127" s="29"/>
      <c r="U127" s="29" t="s">
        <v>2071</v>
      </c>
      <c r="V127" s="29"/>
      <c r="W127" s="64"/>
    </row>
    <row r="128" spans="1:23" ht="17.25" customHeight="1" x14ac:dyDescent="0.2">
      <c r="A128" s="29" t="s">
        <v>375</v>
      </c>
      <c r="B128" s="29" t="s">
        <v>1263</v>
      </c>
      <c r="C128" s="29"/>
      <c r="D128" s="29" t="s">
        <v>1264</v>
      </c>
      <c r="E128" s="29" t="s">
        <v>16</v>
      </c>
      <c r="F128" s="29" t="s">
        <v>1265</v>
      </c>
      <c r="G128" s="29"/>
      <c r="H128" s="29"/>
      <c r="I128" s="48" t="s">
        <v>1479</v>
      </c>
      <c r="J128" s="29"/>
      <c r="K128" s="29" t="s">
        <v>1266</v>
      </c>
      <c r="L128" s="29"/>
      <c r="M128" s="64"/>
      <c r="N128" s="168" t="s">
        <v>1653</v>
      </c>
      <c r="O128" s="166"/>
      <c r="P128" s="166" t="s">
        <v>1654</v>
      </c>
      <c r="Q128" s="166"/>
      <c r="R128" s="167"/>
      <c r="S128" s="48" t="s">
        <v>2072</v>
      </c>
      <c r="T128" s="29"/>
      <c r="U128" s="29" t="s">
        <v>2073</v>
      </c>
      <c r="V128" s="29"/>
      <c r="W128" s="64"/>
    </row>
    <row r="129" spans="1:23" ht="17.25" customHeight="1" x14ac:dyDescent="0.2">
      <c r="A129" s="121" t="s">
        <v>19</v>
      </c>
      <c r="B129" s="29"/>
      <c r="C129" s="29"/>
      <c r="D129" s="29"/>
      <c r="E129" s="29"/>
      <c r="F129" s="29"/>
      <c r="G129" s="29"/>
      <c r="H129" s="29"/>
      <c r="I129" s="48"/>
      <c r="J129" s="29"/>
      <c r="K129" s="29"/>
      <c r="L129" s="29"/>
      <c r="M129" s="64"/>
      <c r="N129" s="168"/>
      <c r="O129" s="166"/>
      <c r="P129" s="166"/>
      <c r="Q129" s="166"/>
      <c r="R129" s="167"/>
      <c r="S129" s="48"/>
      <c r="T129" s="29"/>
      <c r="U129" s="29"/>
      <c r="V129" s="29"/>
      <c r="W129" s="64"/>
    </row>
    <row r="130" spans="1:23" ht="17.25" customHeight="1" x14ac:dyDescent="0.2">
      <c r="A130" s="121" t="s">
        <v>19</v>
      </c>
      <c r="B130" s="29"/>
      <c r="C130" s="29"/>
      <c r="D130" s="29"/>
      <c r="E130" s="29"/>
      <c r="F130" s="29"/>
      <c r="G130" s="29"/>
      <c r="H130" s="29"/>
      <c r="I130" s="48"/>
      <c r="J130" s="29"/>
      <c r="K130" s="29"/>
      <c r="L130" s="29"/>
      <c r="M130" s="64"/>
      <c r="N130" s="168"/>
      <c r="O130" s="166"/>
      <c r="P130" s="166"/>
      <c r="Q130" s="166"/>
      <c r="R130" s="167"/>
      <c r="S130" s="48"/>
      <c r="T130" s="29"/>
      <c r="U130" s="29"/>
      <c r="V130" s="29"/>
      <c r="W130" s="64"/>
    </row>
    <row r="131" spans="1:23" ht="17.25" customHeight="1" x14ac:dyDescent="0.2">
      <c r="A131" s="19"/>
      <c r="I131" s="87"/>
      <c r="M131" s="54"/>
      <c r="N131" s="148"/>
      <c r="O131" s="149"/>
      <c r="P131" s="149"/>
      <c r="Q131" s="149"/>
      <c r="R131" s="150"/>
      <c r="S131" s="53"/>
      <c r="W131" s="54"/>
    </row>
    <row r="132" spans="1:23" ht="17.25" customHeight="1" x14ac:dyDescent="0.2">
      <c r="A132" s="128" t="s">
        <v>12</v>
      </c>
      <c r="B132" s="34" t="s">
        <v>394</v>
      </c>
      <c r="C132" s="34"/>
      <c r="D132" s="34"/>
      <c r="E132" s="34"/>
      <c r="F132" s="34"/>
      <c r="G132" s="34"/>
      <c r="H132" s="34"/>
      <c r="I132" s="104" t="s">
        <v>395</v>
      </c>
      <c r="J132" s="34"/>
      <c r="K132" s="34"/>
      <c r="L132" s="34"/>
      <c r="M132" s="70"/>
      <c r="N132" s="176" t="s">
        <v>1655</v>
      </c>
      <c r="O132" s="177"/>
      <c r="P132" s="177"/>
      <c r="Q132" s="177"/>
      <c r="R132" s="178"/>
      <c r="S132" s="69" t="s">
        <v>926</v>
      </c>
      <c r="T132" s="34"/>
      <c r="U132" s="34"/>
      <c r="V132" s="34"/>
      <c r="W132" s="70"/>
    </row>
    <row r="133" spans="1:23" ht="17.25" customHeight="1" x14ac:dyDescent="0.2">
      <c r="A133" s="34" t="s">
        <v>77</v>
      </c>
      <c r="B133" s="34" t="s">
        <v>225</v>
      </c>
      <c r="C133" s="34"/>
      <c r="D133" s="34"/>
      <c r="E133" s="34"/>
      <c r="F133" s="34"/>
      <c r="G133" s="34"/>
      <c r="H133" s="34"/>
      <c r="I133" s="72" t="s">
        <v>226</v>
      </c>
      <c r="J133" s="34"/>
      <c r="K133" s="34"/>
      <c r="L133" s="34"/>
      <c r="M133" s="70"/>
      <c r="N133" s="179" t="s">
        <v>1656</v>
      </c>
      <c r="O133" s="177"/>
      <c r="P133" s="177"/>
      <c r="Q133" s="177"/>
      <c r="R133" s="178"/>
      <c r="S133" s="71" t="s">
        <v>927</v>
      </c>
      <c r="T133" s="34"/>
      <c r="U133" s="34"/>
      <c r="V133" s="34"/>
      <c r="W133" s="70"/>
    </row>
    <row r="134" spans="1:23" ht="17.25" customHeight="1" x14ac:dyDescent="0.2">
      <c r="A134" s="34" t="s">
        <v>12</v>
      </c>
      <c r="B134" s="34" t="s">
        <v>2034</v>
      </c>
      <c r="C134" s="34"/>
      <c r="D134" s="34"/>
      <c r="E134" s="34"/>
      <c r="F134" s="34"/>
      <c r="G134" s="34"/>
      <c r="H134" s="34" t="s">
        <v>67</v>
      </c>
      <c r="I134" s="72"/>
      <c r="J134" s="34"/>
      <c r="K134" s="34"/>
      <c r="L134" s="34"/>
      <c r="M134" s="70"/>
      <c r="N134" s="179"/>
      <c r="O134" s="177"/>
      <c r="P134" s="177"/>
      <c r="Q134" s="177"/>
      <c r="R134" s="178"/>
      <c r="S134" s="71"/>
      <c r="T134" s="34"/>
      <c r="U134" s="34"/>
      <c r="V134" s="34"/>
      <c r="W134" s="70"/>
    </row>
    <row r="135" spans="1:23" ht="17.25" customHeight="1" x14ac:dyDescent="0.2">
      <c r="A135" s="34" t="s">
        <v>20</v>
      </c>
      <c r="B135" s="34" t="s">
        <v>227</v>
      </c>
      <c r="C135" s="34"/>
      <c r="D135" s="34"/>
      <c r="E135" s="34" t="s">
        <v>16</v>
      </c>
      <c r="F135" s="34"/>
      <c r="G135" s="34"/>
      <c r="H135" s="34"/>
      <c r="I135" s="72" t="s">
        <v>1394</v>
      </c>
      <c r="J135" s="34"/>
      <c r="K135" s="34"/>
      <c r="L135" s="34"/>
      <c r="M135" s="70"/>
      <c r="N135" s="179" t="s">
        <v>1657</v>
      </c>
      <c r="O135" s="177"/>
      <c r="P135" s="177"/>
      <c r="Q135" s="177"/>
      <c r="R135" s="178"/>
      <c r="S135" s="71" t="s">
        <v>2074</v>
      </c>
      <c r="T135" s="34"/>
      <c r="U135" s="34"/>
      <c r="V135" s="34"/>
      <c r="W135" s="70"/>
    </row>
    <row r="136" spans="1:23" ht="17.25" customHeight="1" x14ac:dyDescent="0.2">
      <c r="A136" s="34" t="s">
        <v>77</v>
      </c>
      <c r="B136" s="34" t="s">
        <v>2032</v>
      </c>
      <c r="C136" s="34"/>
      <c r="D136" s="34"/>
      <c r="E136" s="34"/>
      <c r="F136" s="34"/>
      <c r="G136" s="34"/>
      <c r="H136" s="34"/>
      <c r="I136" s="72"/>
      <c r="J136" s="34"/>
      <c r="K136" s="34"/>
      <c r="L136" s="34"/>
      <c r="M136" s="70" t="s">
        <v>2033</v>
      </c>
      <c r="N136" s="179"/>
      <c r="O136" s="177"/>
      <c r="P136" s="177"/>
      <c r="Q136" s="177"/>
      <c r="R136" s="70" t="s">
        <v>2033</v>
      </c>
      <c r="S136" s="71"/>
      <c r="T136" s="34"/>
      <c r="U136" s="34"/>
      <c r="V136" s="34"/>
      <c r="W136" s="70" t="s">
        <v>2033</v>
      </c>
    </row>
    <row r="137" spans="1:23" ht="17.25" customHeight="1" x14ac:dyDescent="0.2">
      <c r="A137" s="34" t="s">
        <v>19</v>
      </c>
      <c r="B137" s="34"/>
      <c r="C137" s="34"/>
      <c r="D137" s="34"/>
      <c r="E137" s="34"/>
      <c r="F137" s="34"/>
      <c r="G137" s="34"/>
      <c r="H137" s="34"/>
      <c r="I137" s="72"/>
      <c r="J137" s="34"/>
      <c r="K137" s="34"/>
      <c r="L137" s="34"/>
      <c r="M137" s="70"/>
      <c r="N137" s="179"/>
      <c r="O137" s="177"/>
      <c r="P137" s="177"/>
      <c r="Q137" s="177"/>
      <c r="R137" s="70"/>
      <c r="S137" s="71"/>
      <c r="T137" s="34"/>
      <c r="U137" s="34"/>
      <c r="V137" s="34"/>
      <c r="W137" s="70"/>
    </row>
    <row r="138" spans="1:23" ht="17.25" customHeight="1" x14ac:dyDescent="0.2">
      <c r="A138" s="34" t="s">
        <v>20</v>
      </c>
      <c r="B138" s="34" t="s">
        <v>228</v>
      </c>
      <c r="C138" s="34"/>
      <c r="D138" s="34"/>
      <c r="E138" s="34" t="s">
        <v>16</v>
      </c>
      <c r="F138" s="34" t="s">
        <v>229</v>
      </c>
      <c r="G138" s="34"/>
      <c r="H138" s="34"/>
      <c r="I138" s="72" t="s">
        <v>683</v>
      </c>
      <c r="J138" s="34"/>
      <c r="K138" s="34"/>
      <c r="L138" s="34"/>
      <c r="M138" s="70"/>
      <c r="N138" s="179" t="s">
        <v>1658</v>
      </c>
      <c r="O138" s="177"/>
      <c r="P138" s="177"/>
      <c r="Q138" s="177"/>
      <c r="R138" s="178"/>
      <c r="S138" s="71" t="s">
        <v>928</v>
      </c>
      <c r="T138" s="34"/>
      <c r="U138" s="34"/>
      <c r="V138" s="34"/>
      <c r="W138" s="70"/>
    </row>
    <row r="139" spans="1:23" ht="17.25" customHeight="1" x14ac:dyDescent="0.2">
      <c r="A139" s="34" t="s">
        <v>20</v>
      </c>
      <c r="B139" s="34" t="s">
        <v>230</v>
      </c>
      <c r="C139" s="34"/>
      <c r="D139" s="34"/>
      <c r="E139" s="34" t="s">
        <v>16</v>
      </c>
      <c r="F139" s="34" t="s">
        <v>231</v>
      </c>
      <c r="G139" s="34"/>
      <c r="H139" s="34"/>
      <c r="I139" s="72" t="s">
        <v>684</v>
      </c>
      <c r="J139" s="34"/>
      <c r="K139" s="34"/>
      <c r="L139" s="34"/>
      <c r="M139" s="70"/>
      <c r="N139" s="179" t="s">
        <v>1659</v>
      </c>
      <c r="O139" s="177"/>
      <c r="P139" s="177"/>
      <c r="Q139" s="177"/>
      <c r="R139" s="178"/>
      <c r="S139" s="71" t="s">
        <v>929</v>
      </c>
      <c r="T139" s="34"/>
      <c r="U139" s="34"/>
      <c r="V139" s="34"/>
      <c r="W139" s="70"/>
    </row>
    <row r="140" spans="1:23" ht="17.25" customHeight="1" x14ac:dyDescent="0.2">
      <c r="A140" s="34" t="s">
        <v>232</v>
      </c>
      <c r="B140" s="34" t="s">
        <v>233</v>
      </c>
      <c r="C140" s="34"/>
      <c r="D140" s="34"/>
      <c r="E140" s="34" t="s">
        <v>16</v>
      </c>
      <c r="F140" s="34" t="s">
        <v>234</v>
      </c>
      <c r="G140" s="34"/>
      <c r="H140" s="34"/>
      <c r="I140" s="72" t="s">
        <v>685</v>
      </c>
      <c r="J140" s="34"/>
      <c r="K140" s="34"/>
      <c r="L140" s="34"/>
      <c r="M140" s="70"/>
      <c r="N140" s="179" t="s">
        <v>1660</v>
      </c>
      <c r="O140" s="177"/>
      <c r="P140" s="177"/>
      <c r="Q140" s="177"/>
      <c r="R140" s="178"/>
      <c r="S140" s="71" t="s">
        <v>930</v>
      </c>
      <c r="T140" s="34"/>
      <c r="U140" s="34"/>
      <c r="V140" s="34"/>
      <c r="W140" s="70"/>
    </row>
    <row r="141" spans="1:23" ht="17.25" customHeight="1" x14ac:dyDescent="0.2">
      <c r="A141" s="34" t="s">
        <v>20</v>
      </c>
      <c r="B141" s="34" t="s">
        <v>235</v>
      </c>
      <c r="C141" s="34"/>
      <c r="D141" s="34"/>
      <c r="E141" s="34" t="s">
        <v>16</v>
      </c>
      <c r="F141" s="34" t="s">
        <v>234</v>
      </c>
      <c r="G141" s="34"/>
      <c r="H141" s="34"/>
      <c r="I141" s="72" t="s">
        <v>686</v>
      </c>
      <c r="J141" s="34"/>
      <c r="K141" s="34"/>
      <c r="L141" s="34"/>
      <c r="M141" s="70"/>
      <c r="N141" s="179" t="s">
        <v>1661</v>
      </c>
      <c r="O141" s="177"/>
      <c r="P141" s="177"/>
      <c r="Q141" s="177"/>
      <c r="R141" s="178"/>
      <c r="S141" s="71" t="s">
        <v>937</v>
      </c>
      <c r="T141" s="34"/>
      <c r="U141" s="34"/>
      <c r="V141" s="34"/>
      <c r="W141" s="70"/>
    </row>
    <row r="142" spans="1:23" ht="17.25" customHeight="1" x14ac:dyDescent="0.2">
      <c r="A142" s="34" t="s">
        <v>13</v>
      </c>
      <c r="B142" s="34" t="s">
        <v>236</v>
      </c>
      <c r="C142" s="34"/>
      <c r="D142" s="34" t="s">
        <v>471</v>
      </c>
      <c r="E142" s="34" t="s">
        <v>16</v>
      </c>
      <c r="F142" s="34" t="s">
        <v>237</v>
      </c>
      <c r="G142" s="34"/>
      <c r="H142" s="34"/>
      <c r="I142" s="72" t="s">
        <v>687</v>
      </c>
      <c r="J142" s="34" t="s">
        <v>493</v>
      </c>
      <c r="K142" s="34" t="s">
        <v>148</v>
      </c>
      <c r="L142" s="34"/>
      <c r="M142" s="70"/>
      <c r="N142" s="220" t="s">
        <v>2037</v>
      </c>
      <c r="O142" s="177" t="s">
        <v>1567</v>
      </c>
      <c r="P142" s="177" t="s">
        <v>1662</v>
      </c>
      <c r="Q142" s="177"/>
      <c r="R142" s="178"/>
      <c r="S142" s="71" t="s">
        <v>938</v>
      </c>
      <c r="T142" s="34" t="s">
        <v>943</v>
      </c>
      <c r="U142" s="34" t="s">
        <v>986</v>
      </c>
      <c r="V142" s="34"/>
      <c r="W142" s="70"/>
    </row>
    <row r="143" spans="1:23" ht="17.25" customHeight="1" x14ac:dyDescent="0.2">
      <c r="A143" s="34" t="s">
        <v>13</v>
      </c>
      <c r="B143" s="34" t="s">
        <v>238</v>
      </c>
      <c r="C143" s="34"/>
      <c r="D143" s="34" t="s">
        <v>471</v>
      </c>
      <c r="E143" s="34" t="s">
        <v>16</v>
      </c>
      <c r="F143" s="34" t="s">
        <v>237</v>
      </c>
      <c r="G143" s="34"/>
      <c r="H143" s="34"/>
      <c r="I143" s="72" t="s">
        <v>688</v>
      </c>
      <c r="J143" s="34" t="s">
        <v>493</v>
      </c>
      <c r="K143" s="34" t="s">
        <v>148</v>
      </c>
      <c r="L143" s="34"/>
      <c r="M143" s="70"/>
      <c r="N143" s="179" t="s">
        <v>1663</v>
      </c>
      <c r="O143" s="177" t="s">
        <v>1589</v>
      </c>
      <c r="P143" s="177" t="s">
        <v>1662</v>
      </c>
      <c r="Q143" s="177"/>
      <c r="R143" s="178"/>
      <c r="S143" s="71" t="s">
        <v>939</v>
      </c>
      <c r="T143" s="34" t="s">
        <v>943</v>
      </c>
      <c r="U143" s="34" t="s">
        <v>986</v>
      </c>
      <c r="V143" s="34"/>
      <c r="W143" s="70"/>
    </row>
    <row r="144" spans="1:23" ht="17.25" customHeight="1" x14ac:dyDescent="0.2">
      <c r="A144" s="34" t="s">
        <v>13</v>
      </c>
      <c r="B144" s="34" t="s">
        <v>239</v>
      </c>
      <c r="C144" s="34"/>
      <c r="D144" s="34" t="s">
        <v>471</v>
      </c>
      <c r="E144" s="34" t="s">
        <v>16</v>
      </c>
      <c r="F144" s="34" t="s">
        <v>237</v>
      </c>
      <c r="G144" s="34"/>
      <c r="H144" s="34"/>
      <c r="I144" s="72" t="s">
        <v>689</v>
      </c>
      <c r="J144" s="34" t="s">
        <v>493</v>
      </c>
      <c r="K144" s="34" t="s">
        <v>148</v>
      </c>
      <c r="L144" s="34"/>
      <c r="M144" s="70"/>
      <c r="N144" s="179" t="s">
        <v>2038</v>
      </c>
      <c r="O144" s="177" t="s">
        <v>1567</v>
      </c>
      <c r="P144" s="177" t="s">
        <v>1662</v>
      </c>
      <c r="Q144" s="177"/>
      <c r="R144" s="178"/>
      <c r="S144" s="71" t="s">
        <v>940</v>
      </c>
      <c r="T144" s="34" t="s">
        <v>943</v>
      </c>
      <c r="U144" s="34" t="s">
        <v>986</v>
      </c>
      <c r="V144" s="34"/>
      <c r="W144" s="70"/>
    </row>
    <row r="145" spans="1:23" ht="17.25" customHeight="1" x14ac:dyDescent="0.2">
      <c r="A145" s="34" t="s">
        <v>13</v>
      </c>
      <c r="B145" s="34" t="s">
        <v>240</v>
      </c>
      <c r="C145" s="34"/>
      <c r="D145" s="34" t="s">
        <v>457</v>
      </c>
      <c r="E145" s="34" t="s">
        <v>16</v>
      </c>
      <c r="F145" s="34" t="s">
        <v>237</v>
      </c>
      <c r="G145" s="34"/>
      <c r="H145" s="34"/>
      <c r="I145" s="72" t="s">
        <v>690</v>
      </c>
      <c r="J145" s="34" t="s">
        <v>494</v>
      </c>
      <c r="K145" s="34" t="s">
        <v>148</v>
      </c>
      <c r="L145" s="34"/>
      <c r="M145" s="70"/>
      <c r="N145" s="179" t="s">
        <v>2039</v>
      </c>
      <c r="O145" s="177" t="s">
        <v>1567</v>
      </c>
      <c r="P145" s="177" t="s">
        <v>1662</v>
      </c>
      <c r="Q145" s="177"/>
      <c r="R145" s="178"/>
      <c r="S145" s="71" t="s">
        <v>941</v>
      </c>
      <c r="T145" s="34" t="s">
        <v>943</v>
      </c>
      <c r="U145" s="34" t="s">
        <v>986</v>
      </c>
      <c r="V145" s="34"/>
      <c r="W145" s="70"/>
    </row>
    <row r="146" spans="1:23" ht="17.25" customHeight="1" x14ac:dyDescent="0.2">
      <c r="A146" s="128" t="s">
        <v>12</v>
      </c>
      <c r="B146" s="34" t="s">
        <v>670</v>
      </c>
      <c r="C146" s="34"/>
      <c r="D146" s="34"/>
      <c r="E146" s="34" t="s">
        <v>16</v>
      </c>
      <c r="F146" s="34" t="s">
        <v>237</v>
      </c>
      <c r="G146" s="34"/>
      <c r="H146" s="34" t="s">
        <v>67</v>
      </c>
      <c r="I146" s="72" t="s">
        <v>671</v>
      </c>
      <c r="J146" s="34"/>
      <c r="K146" s="34"/>
      <c r="L146" s="34"/>
      <c r="M146" s="70"/>
      <c r="N146" s="179" t="s">
        <v>1664</v>
      </c>
      <c r="O146" s="177"/>
      <c r="P146" s="177"/>
      <c r="Q146" s="177"/>
      <c r="R146" s="178"/>
      <c r="S146" s="71" t="s">
        <v>942</v>
      </c>
      <c r="T146" s="34"/>
      <c r="U146" s="34"/>
      <c r="V146" s="34"/>
      <c r="W146" s="70"/>
    </row>
    <row r="147" spans="1:23" ht="17.25" customHeight="1" x14ac:dyDescent="0.2">
      <c r="A147" s="27" t="s">
        <v>77</v>
      </c>
      <c r="B147" s="34" t="s">
        <v>679</v>
      </c>
      <c r="C147" s="34"/>
      <c r="D147" s="34"/>
      <c r="E147" s="34"/>
      <c r="F147" s="34"/>
      <c r="G147" s="34"/>
      <c r="H147" s="34"/>
      <c r="I147" s="72" t="s">
        <v>682</v>
      </c>
      <c r="J147" s="34"/>
      <c r="K147" s="34" t="s">
        <v>681</v>
      </c>
      <c r="L147" s="34"/>
      <c r="M147" s="70"/>
      <c r="N147" s="179" t="s">
        <v>1665</v>
      </c>
      <c r="O147" s="177"/>
      <c r="P147" s="177" t="s">
        <v>681</v>
      </c>
      <c r="Q147" s="177"/>
      <c r="R147" s="178"/>
      <c r="S147" s="71" t="s">
        <v>944</v>
      </c>
      <c r="T147" s="34"/>
      <c r="U147" s="18" t="s">
        <v>996</v>
      </c>
      <c r="V147" s="34"/>
      <c r="W147" s="70"/>
    </row>
    <row r="148" spans="1:23" ht="17.25" customHeight="1" x14ac:dyDescent="0.2">
      <c r="A148" s="34" t="s">
        <v>13</v>
      </c>
      <c r="B148" s="34" t="s">
        <v>241</v>
      </c>
      <c r="C148" s="34"/>
      <c r="D148" s="34" t="s">
        <v>457</v>
      </c>
      <c r="E148" s="34" t="s">
        <v>16</v>
      </c>
      <c r="F148" s="34" t="s">
        <v>237</v>
      </c>
      <c r="G148" s="34"/>
      <c r="H148" s="34"/>
      <c r="I148" s="72" t="s">
        <v>672</v>
      </c>
      <c r="J148" s="34" t="s">
        <v>494</v>
      </c>
      <c r="K148" s="34"/>
      <c r="L148" s="34" t="s">
        <v>694</v>
      </c>
      <c r="M148" s="70"/>
      <c r="N148" s="179" t="s">
        <v>1666</v>
      </c>
      <c r="O148" s="177" t="s">
        <v>1567</v>
      </c>
      <c r="P148" s="177"/>
      <c r="Q148" s="177" t="s">
        <v>1524</v>
      </c>
      <c r="R148" s="178"/>
      <c r="S148" s="71" t="s">
        <v>945</v>
      </c>
      <c r="T148" s="34" t="s">
        <v>893</v>
      </c>
      <c r="U148" s="34"/>
      <c r="V148" s="34" t="s">
        <v>952</v>
      </c>
      <c r="W148" s="70"/>
    </row>
    <row r="149" spans="1:23" ht="17.25" customHeight="1" x14ac:dyDescent="0.2">
      <c r="A149" s="34" t="s">
        <v>13</v>
      </c>
      <c r="B149" s="34" t="s">
        <v>242</v>
      </c>
      <c r="C149" s="34"/>
      <c r="D149" s="34" t="s">
        <v>457</v>
      </c>
      <c r="E149" s="34" t="s">
        <v>16</v>
      </c>
      <c r="F149" s="34" t="s">
        <v>237</v>
      </c>
      <c r="G149" s="34"/>
      <c r="H149" s="34"/>
      <c r="I149" s="72" t="s">
        <v>673</v>
      </c>
      <c r="J149" s="34" t="s">
        <v>494</v>
      </c>
      <c r="K149" s="34"/>
      <c r="L149" s="34" t="s">
        <v>694</v>
      </c>
      <c r="M149" s="70"/>
      <c r="N149" s="179" t="s">
        <v>1667</v>
      </c>
      <c r="O149" s="177" t="s">
        <v>1567</v>
      </c>
      <c r="P149" s="177"/>
      <c r="Q149" s="177" t="s">
        <v>1524</v>
      </c>
      <c r="R149" s="178"/>
      <c r="S149" s="71" t="s">
        <v>946</v>
      </c>
      <c r="T149" s="34" t="s">
        <v>893</v>
      </c>
      <c r="U149" s="34"/>
      <c r="V149" s="34" t="s">
        <v>952</v>
      </c>
      <c r="W149" s="70"/>
    </row>
    <row r="150" spans="1:23" ht="17.25" customHeight="1" x14ac:dyDescent="0.2">
      <c r="A150" s="34" t="s">
        <v>13</v>
      </c>
      <c r="B150" s="34" t="s">
        <v>243</v>
      </c>
      <c r="C150" s="34"/>
      <c r="D150" s="34" t="s">
        <v>457</v>
      </c>
      <c r="E150" s="34" t="s">
        <v>16</v>
      </c>
      <c r="F150" s="34" t="s">
        <v>237</v>
      </c>
      <c r="G150" s="34"/>
      <c r="H150" s="34"/>
      <c r="I150" s="72" t="s">
        <v>674</v>
      </c>
      <c r="J150" s="34" t="s">
        <v>494</v>
      </c>
      <c r="K150" s="34"/>
      <c r="L150" s="34" t="s">
        <v>694</v>
      </c>
      <c r="M150" s="70"/>
      <c r="N150" s="179" t="s">
        <v>1668</v>
      </c>
      <c r="O150" s="177" t="s">
        <v>1567</v>
      </c>
      <c r="P150" s="177"/>
      <c r="Q150" s="177" t="s">
        <v>1524</v>
      </c>
      <c r="R150" s="178"/>
      <c r="S150" s="71" t="s">
        <v>947</v>
      </c>
      <c r="T150" s="34" t="s">
        <v>893</v>
      </c>
      <c r="U150" s="34"/>
      <c r="V150" s="34" t="s">
        <v>952</v>
      </c>
      <c r="W150" s="70"/>
    </row>
    <row r="151" spans="1:23" ht="17.25" customHeight="1" x14ac:dyDescent="0.2">
      <c r="A151" s="34" t="s">
        <v>13</v>
      </c>
      <c r="B151" s="34" t="s">
        <v>244</v>
      </c>
      <c r="C151" s="34"/>
      <c r="D151" s="34" t="s">
        <v>457</v>
      </c>
      <c r="E151" s="34" t="s">
        <v>16</v>
      </c>
      <c r="F151" s="34" t="s">
        <v>237</v>
      </c>
      <c r="G151" s="34"/>
      <c r="H151" s="34"/>
      <c r="I151" s="72" t="s">
        <v>675</v>
      </c>
      <c r="J151" s="34" t="s">
        <v>494</v>
      </c>
      <c r="K151" s="34"/>
      <c r="L151" s="34" t="s">
        <v>694</v>
      </c>
      <c r="M151" s="70"/>
      <c r="N151" s="179" t="s">
        <v>1669</v>
      </c>
      <c r="O151" s="177" t="s">
        <v>1567</v>
      </c>
      <c r="P151" s="177"/>
      <c r="Q151" s="177" t="s">
        <v>1524</v>
      </c>
      <c r="R151" s="178"/>
      <c r="S151" s="71" t="s">
        <v>948</v>
      </c>
      <c r="T151" s="34" t="s">
        <v>893</v>
      </c>
      <c r="U151" s="34"/>
      <c r="V151" s="34" t="s">
        <v>952</v>
      </c>
      <c r="W151" s="70"/>
    </row>
    <row r="152" spans="1:23" ht="17.25" customHeight="1" x14ac:dyDescent="0.2">
      <c r="A152" s="34" t="s">
        <v>13</v>
      </c>
      <c r="B152" s="34" t="s">
        <v>245</v>
      </c>
      <c r="C152" s="34"/>
      <c r="D152" s="34" t="s">
        <v>457</v>
      </c>
      <c r="E152" s="34" t="s">
        <v>16</v>
      </c>
      <c r="F152" s="34" t="s">
        <v>237</v>
      </c>
      <c r="G152" s="34"/>
      <c r="H152" s="34"/>
      <c r="I152" s="72" t="s">
        <v>676</v>
      </c>
      <c r="J152" s="34" t="s">
        <v>494</v>
      </c>
      <c r="K152" s="34"/>
      <c r="L152" s="34" t="s">
        <v>694</v>
      </c>
      <c r="M152" s="70"/>
      <c r="N152" s="179" t="s">
        <v>1670</v>
      </c>
      <c r="O152" s="177" t="s">
        <v>1567</v>
      </c>
      <c r="P152" s="177"/>
      <c r="Q152" s="177" t="s">
        <v>1524</v>
      </c>
      <c r="R152" s="178"/>
      <c r="S152" s="71" t="s">
        <v>949</v>
      </c>
      <c r="T152" s="34" t="s">
        <v>893</v>
      </c>
      <c r="U152" s="34"/>
      <c r="V152" s="34" t="s">
        <v>952</v>
      </c>
      <c r="W152" s="70"/>
    </row>
    <row r="153" spans="1:23" ht="17.25" customHeight="1" x14ac:dyDescent="0.2">
      <c r="A153" s="34" t="s">
        <v>13</v>
      </c>
      <c r="B153" s="34" t="s">
        <v>246</v>
      </c>
      <c r="C153" s="34"/>
      <c r="D153" s="34" t="s">
        <v>457</v>
      </c>
      <c r="E153" s="34" t="s">
        <v>16</v>
      </c>
      <c r="F153" s="34" t="s">
        <v>237</v>
      </c>
      <c r="G153" s="34"/>
      <c r="H153" s="34"/>
      <c r="I153" s="72" t="s">
        <v>677</v>
      </c>
      <c r="J153" s="34" t="s">
        <v>494</v>
      </c>
      <c r="K153" s="34"/>
      <c r="L153" s="34" t="s">
        <v>694</v>
      </c>
      <c r="M153" s="70"/>
      <c r="N153" s="179" t="s">
        <v>1671</v>
      </c>
      <c r="O153" s="177" t="s">
        <v>1567</v>
      </c>
      <c r="P153" s="177"/>
      <c r="Q153" s="177" t="s">
        <v>1524</v>
      </c>
      <c r="R153" s="178"/>
      <c r="S153" s="71" t="s">
        <v>950</v>
      </c>
      <c r="T153" s="34" t="s">
        <v>893</v>
      </c>
      <c r="U153" s="34"/>
      <c r="V153" s="34" t="s">
        <v>952</v>
      </c>
      <c r="W153" s="70"/>
    </row>
    <row r="154" spans="1:23" ht="17.25" customHeight="1" x14ac:dyDescent="0.2">
      <c r="A154" s="34" t="s">
        <v>13</v>
      </c>
      <c r="B154" s="34" t="s">
        <v>247</v>
      </c>
      <c r="C154" s="34"/>
      <c r="D154" s="34" t="s">
        <v>457</v>
      </c>
      <c r="E154" s="34" t="s">
        <v>16</v>
      </c>
      <c r="F154" s="34" t="s">
        <v>237</v>
      </c>
      <c r="G154" s="34"/>
      <c r="H154" s="34"/>
      <c r="I154" s="72" t="s">
        <v>678</v>
      </c>
      <c r="J154" s="34" t="s">
        <v>494</v>
      </c>
      <c r="K154" s="34"/>
      <c r="L154" s="34" t="s">
        <v>694</v>
      </c>
      <c r="M154" s="70"/>
      <c r="N154" s="179" t="s">
        <v>1672</v>
      </c>
      <c r="O154" s="177" t="s">
        <v>1567</v>
      </c>
      <c r="P154" s="177"/>
      <c r="Q154" s="177" t="s">
        <v>1524</v>
      </c>
      <c r="R154" s="178"/>
      <c r="S154" s="71" t="s">
        <v>951</v>
      </c>
      <c r="T154" s="34" t="s">
        <v>893</v>
      </c>
      <c r="U154" s="34"/>
      <c r="V154" s="34" t="s">
        <v>952</v>
      </c>
      <c r="W154" s="70"/>
    </row>
    <row r="155" spans="1:23" ht="17.25" customHeight="1" x14ac:dyDescent="0.2">
      <c r="A155" s="128" t="s">
        <v>19</v>
      </c>
      <c r="B155" s="34"/>
      <c r="C155" s="34"/>
      <c r="D155" s="34"/>
      <c r="E155" s="34"/>
      <c r="F155" s="34"/>
      <c r="G155" s="34"/>
      <c r="H155" s="34"/>
      <c r="I155" s="72"/>
      <c r="J155" s="34"/>
      <c r="K155" s="34"/>
      <c r="L155" s="34" t="str">
        <f>CONCATENATE(B155,". ",I155)</f>
        <v xml:space="preserve">. </v>
      </c>
      <c r="M155" s="70"/>
      <c r="N155" s="179"/>
      <c r="O155" s="177"/>
      <c r="P155" s="177"/>
      <c r="Q155" s="177" t="s">
        <v>1471</v>
      </c>
      <c r="R155" s="178"/>
      <c r="S155" s="71"/>
      <c r="T155" s="34"/>
      <c r="U155" s="34"/>
      <c r="V155" s="34" t="e">
        <f>CONCATENATE(#REF!,". ",#REF!)</f>
        <v>#REF!</v>
      </c>
      <c r="W155" s="70"/>
    </row>
    <row r="156" spans="1:23" ht="17.25" customHeight="1" x14ac:dyDescent="0.2">
      <c r="A156" s="34" t="s">
        <v>77</v>
      </c>
      <c r="B156" s="34" t="s">
        <v>248</v>
      </c>
      <c r="C156" s="34"/>
      <c r="D156" s="34"/>
      <c r="E156" s="34"/>
      <c r="F156" s="34" t="s">
        <v>237</v>
      </c>
      <c r="G156" s="34"/>
      <c r="H156" s="34"/>
      <c r="I156" s="72" t="s">
        <v>249</v>
      </c>
      <c r="J156" s="34"/>
      <c r="K156" s="34"/>
      <c r="L156" s="34"/>
      <c r="M156" s="70"/>
      <c r="N156" s="179" t="s">
        <v>1673</v>
      </c>
      <c r="O156" s="177"/>
      <c r="P156" s="177"/>
      <c r="Q156" s="177"/>
      <c r="R156" s="178"/>
      <c r="S156" s="71" t="s">
        <v>953</v>
      </c>
      <c r="T156" s="34"/>
      <c r="U156" s="34"/>
      <c r="V156" s="34"/>
      <c r="W156" s="70"/>
    </row>
    <row r="157" spans="1:23" ht="17.25" customHeight="1" x14ac:dyDescent="0.2">
      <c r="A157" s="34" t="s">
        <v>20</v>
      </c>
      <c r="B157" s="34" t="s">
        <v>250</v>
      </c>
      <c r="C157" s="34"/>
      <c r="D157" s="34"/>
      <c r="E157" s="34" t="s">
        <v>16</v>
      </c>
      <c r="F157" s="34" t="s">
        <v>237</v>
      </c>
      <c r="G157" s="34"/>
      <c r="H157" s="34"/>
      <c r="I157" s="72" t="s">
        <v>691</v>
      </c>
      <c r="J157" s="34"/>
      <c r="K157" s="34"/>
      <c r="L157" s="34"/>
      <c r="M157" s="70"/>
      <c r="N157" s="179" t="s">
        <v>1674</v>
      </c>
      <c r="O157" s="177"/>
      <c r="P157" s="177"/>
      <c r="Q157" s="177"/>
      <c r="R157" s="178"/>
      <c r="S157" s="71" t="s">
        <v>954</v>
      </c>
      <c r="T157" s="34"/>
      <c r="U157" s="34"/>
      <c r="V157" s="34"/>
      <c r="W157" s="70"/>
    </row>
    <row r="158" spans="1:23" ht="17.25" customHeight="1" x14ac:dyDescent="0.2">
      <c r="A158" s="128" t="s">
        <v>12</v>
      </c>
      <c r="B158" s="34" t="s">
        <v>697</v>
      </c>
      <c r="C158" s="34"/>
      <c r="D158" s="34"/>
      <c r="E158" s="34" t="s">
        <v>16</v>
      </c>
      <c r="F158" s="34" t="s">
        <v>252</v>
      </c>
      <c r="G158" s="34"/>
      <c r="H158" s="34" t="s">
        <v>67</v>
      </c>
      <c r="I158" s="72" t="s">
        <v>698</v>
      </c>
      <c r="J158" s="34"/>
      <c r="K158" s="34"/>
      <c r="L158" s="34"/>
      <c r="M158" s="70"/>
      <c r="N158" s="179" t="s">
        <v>1675</v>
      </c>
      <c r="O158" s="177"/>
      <c r="P158" s="177"/>
      <c r="Q158" s="177"/>
      <c r="R158" s="178"/>
      <c r="S158" s="71" t="s">
        <v>955</v>
      </c>
      <c r="T158" s="34"/>
      <c r="U158" s="34"/>
      <c r="V158" s="34"/>
      <c r="W158" s="70"/>
    </row>
    <row r="159" spans="1:23" ht="17.25" customHeight="1" x14ac:dyDescent="0.2">
      <c r="A159" s="27" t="s">
        <v>77</v>
      </c>
      <c r="B159" s="34" t="s">
        <v>696</v>
      </c>
      <c r="C159" s="34"/>
      <c r="D159" s="34"/>
      <c r="E159" s="34"/>
      <c r="F159" s="34" t="s">
        <v>252</v>
      </c>
      <c r="G159" s="34"/>
      <c r="H159" s="34"/>
      <c r="I159" s="72" t="s">
        <v>699</v>
      </c>
      <c r="J159" s="34"/>
      <c r="K159" s="34" t="s">
        <v>495</v>
      </c>
      <c r="L159" s="34"/>
      <c r="M159" s="70"/>
      <c r="N159" s="179" t="s">
        <v>1676</v>
      </c>
      <c r="O159" s="177"/>
      <c r="P159" s="180" t="s">
        <v>1677</v>
      </c>
      <c r="Q159" s="177"/>
      <c r="R159" s="178"/>
      <c r="S159" s="71" t="s">
        <v>960</v>
      </c>
      <c r="T159" s="34"/>
      <c r="U159" s="18" t="s">
        <v>997</v>
      </c>
      <c r="V159" s="34"/>
      <c r="W159" s="70"/>
    </row>
    <row r="160" spans="1:23" ht="17.25" customHeight="1" x14ac:dyDescent="0.2">
      <c r="A160" s="129" t="s">
        <v>13</v>
      </c>
      <c r="B160" s="34" t="s">
        <v>251</v>
      </c>
      <c r="C160" s="34"/>
      <c r="D160" s="34" t="s">
        <v>457</v>
      </c>
      <c r="E160" s="34" t="s">
        <v>16</v>
      </c>
      <c r="F160" s="34" t="s">
        <v>252</v>
      </c>
      <c r="G160" s="34"/>
      <c r="H160" s="34"/>
      <c r="I160" s="72" t="s">
        <v>1395</v>
      </c>
      <c r="J160" s="34" t="s">
        <v>494</v>
      </c>
      <c r="K160" s="18"/>
      <c r="L160" s="34" t="s">
        <v>695</v>
      </c>
      <c r="M160" s="70"/>
      <c r="N160" s="179" t="s">
        <v>1678</v>
      </c>
      <c r="O160" s="177" t="s">
        <v>1679</v>
      </c>
      <c r="P160" s="180"/>
      <c r="Q160" s="177" t="s">
        <v>1524</v>
      </c>
      <c r="R160" s="178"/>
      <c r="S160" s="71" t="s">
        <v>2075</v>
      </c>
      <c r="T160" s="34" t="s">
        <v>893</v>
      </c>
      <c r="U160" s="18"/>
      <c r="V160" s="34" t="s">
        <v>959</v>
      </c>
      <c r="W160" s="70"/>
    </row>
    <row r="161" spans="1:23" ht="17.25" customHeight="1" x14ac:dyDescent="0.2">
      <c r="A161" s="129" t="s">
        <v>13</v>
      </c>
      <c r="B161" s="34" t="s">
        <v>253</v>
      </c>
      <c r="C161" s="34"/>
      <c r="D161" s="34" t="s">
        <v>457</v>
      </c>
      <c r="E161" s="34" t="s">
        <v>16</v>
      </c>
      <c r="F161" s="34" t="s">
        <v>252</v>
      </c>
      <c r="G161" s="34"/>
      <c r="H161" s="34"/>
      <c r="I161" s="72" t="s">
        <v>1396</v>
      </c>
      <c r="J161" s="34" t="s">
        <v>494</v>
      </c>
      <c r="K161" s="34"/>
      <c r="L161" s="34" t="s">
        <v>695</v>
      </c>
      <c r="M161" s="70"/>
      <c r="N161" s="179" t="s">
        <v>1680</v>
      </c>
      <c r="O161" s="177" t="s">
        <v>1679</v>
      </c>
      <c r="P161" s="177"/>
      <c r="Q161" s="177" t="s">
        <v>1524</v>
      </c>
      <c r="R161" s="178"/>
      <c r="S161" s="71" t="s">
        <v>2076</v>
      </c>
      <c r="T161" s="34" t="s">
        <v>893</v>
      </c>
      <c r="U161" s="34"/>
      <c r="V161" s="34" t="s">
        <v>959</v>
      </c>
      <c r="W161" s="70"/>
    </row>
    <row r="162" spans="1:23" ht="17.25" customHeight="1" x14ac:dyDescent="0.2">
      <c r="A162" s="129" t="s">
        <v>13</v>
      </c>
      <c r="B162" s="34" t="s">
        <v>254</v>
      </c>
      <c r="C162" s="34"/>
      <c r="D162" s="34" t="s">
        <v>457</v>
      </c>
      <c r="E162" s="34" t="s">
        <v>16</v>
      </c>
      <c r="F162" s="34" t="s">
        <v>252</v>
      </c>
      <c r="G162" s="34"/>
      <c r="H162" s="34"/>
      <c r="I162" s="72" t="s">
        <v>700</v>
      </c>
      <c r="J162" s="34" t="s">
        <v>494</v>
      </c>
      <c r="K162" s="34"/>
      <c r="L162" s="34" t="s">
        <v>695</v>
      </c>
      <c r="M162" s="70"/>
      <c r="N162" s="179" t="s">
        <v>1681</v>
      </c>
      <c r="O162" s="177" t="s">
        <v>1679</v>
      </c>
      <c r="P162" s="177"/>
      <c r="Q162" s="177" t="s">
        <v>1524</v>
      </c>
      <c r="R162" s="178"/>
      <c r="S162" s="71" t="s">
        <v>956</v>
      </c>
      <c r="T162" s="34" t="s">
        <v>893</v>
      </c>
      <c r="U162" s="34"/>
      <c r="V162" s="34" t="s">
        <v>959</v>
      </c>
      <c r="W162" s="70"/>
    </row>
    <row r="163" spans="1:23" ht="17.25" customHeight="1" x14ac:dyDescent="0.2">
      <c r="A163" s="129" t="s">
        <v>13</v>
      </c>
      <c r="B163" s="34" t="s">
        <v>255</v>
      </c>
      <c r="C163" s="34"/>
      <c r="D163" s="34" t="s">
        <v>457</v>
      </c>
      <c r="E163" s="34" t="s">
        <v>16</v>
      </c>
      <c r="F163" s="34" t="s">
        <v>252</v>
      </c>
      <c r="G163" s="34"/>
      <c r="H163" s="34"/>
      <c r="I163" s="72" t="s">
        <v>701</v>
      </c>
      <c r="J163" s="34" t="s">
        <v>494</v>
      </c>
      <c r="K163" s="34"/>
      <c r="L163" s="34" t="s">
        <v>695</v>
      </c>
      <c r="M163" s="70"/>
      <c r="N163" s="179" t="s">
        <v>1682</v>
      </c>
      <c r="O163" s="177" t="s">
        <v>1679</v>
      </c>
      <c r="P163" s="177"/>
      <c r="Q163" s="177" t="s">
        <v>1524</v>
      </c>
      <c r="R163" s="178"/>
      <c r="S163" s="71" t="s">
        <v>957</v>
      </c>
      <c r="T163" s="34" t="s">
        <v>893</v>
      </c>
      <c r="U163" s="34"/>
      <c r="V163" s="34" t="s">
        <v>959</v>
      </c>
      <c r="W163" s="70"/>
    </row>
    <row r="164" spans="1:23" ht="17.25" customHeight="1" x14ac:dyDescent="0.2">
      <c r="A164" s="129" t="s">
        <v>13</v>
      </c>
      <c r="B164" s="34" t="s">
        <v>256</v>
      </c>
      <c r="C164" s="34"/>
      <c r="D164" s="34" t="s">
        <v>457</v>
      </c>
      <c r="E164" s="34" t="s">
        <v>16</v>
      </c>
      <c r="F164" s="34" t="s">
        <v>252</v>
      </c>
      <c r="G164" s="34"/>
      <c r="H164" s="34"/>
      <c r="I164" s="72" t="s">
        <v>702</v>
      </c>
      <c r="J164" s="34" t="s">
        <v>494</v>
      </c>
      <c r="K164" s="34"/>
      <c r="L164" s="34" t="s">
        <v>695</v>
      </c>
      <c r="M164" s="70"/>
      <c r="N164" s="179" t="s">
        <v>1683</v>
      </c>
      <c r="O164" s="177" t="s">
        <v>1679</v>
      </c>
      <c r="P164" s="177"/>
      <c r="Q164" s="177" t="s">
        <v>1524</v>
      </c>
      <c r="R164" s="178"/>
      <c r="S164" s="71" t="s">
        <v>958</v>
      </c>
      <c r="T164" s="34" t="s">
        <v>893</v>
      </c>
      <c r="U164" s="34"/>
      <c r="V164" s="34" t="s">
        <v>959</v>
      </c>
      <c r="W164" s="70"/>
    </row>
    <row r="165" spans="1:23" ht="17.25" customHeight="1" x14ac:dyDescent="0.2">
      <c r="A165" s="129" t="s">
        <v>77</v>
      </c>
      <c r="B165" s="34" t="s">
        <v>704</v>
      </c>
      <c r="C165" s="34"/>
      <c r="D165" s="34"/>
      <c r="E165" s="34"/>
      <c r="F165" s="34"/>
      <c r="G165" s="34"/>
      <c r="H165" s="34"/>
      <c r="I165" s="72" t="s">
        <v>703</v>
      </c>
      <c r="J165" s="34"/>
      <c r="K165" s="34"/>
      <c r="L165" s="34"/>
      <c r="M165" s="70" t="s">
        <v>705</v>
      </c>
      <c r="N165" s="179" t="s">
        <v>703</v>
      </c>
      <c r="O165" s="177"/>
      <c r="P165" s="177"/>
      <c r="Q165" s="177"/>
      <c r="R165" s="178" t="s">
        <v>705</v>
      </c>
      <c r="S165" s="71"/>
      <c r="T165" s="34"/>
      <c r="U165" s="34"/>
      <c r="V165" s="34"/>
      <c r="W165" s="70" t="s">
        <v>705</v>
      </c>
    </row>
    <row r="166" spans="1:23" ht="17.25" customHeight="1" x14ac:dyDescent="0.2">
      <c r="A166" s="128" t="s">
        <v>19</v>
      </c>
      <c r="B166" s="34"/>
      <c r="C166" s="34"/>
      <c r="D166" s="34"/>
      <c r="E166" s="34"/>
      <c r="F166" s="34"/>
      <c r="G166" s="34"/>
      <c r="H166" s="34"/>
      <c r="I166" s="72"/>
      <c r="J166" s="34"/>
      <c r="K166" s="34"/>
      <c r="L166" s="34" t="str">
        <f>CONCATENATE(B166,". ",I166)</f>
        <v xml:space="preserve">. </v>
      </c>
      <c r="M166" s="70"/>
      <c r="N166" s="179"/>
      <c r="O166" s="177"/>
      <c r="P166" s="177"/>
      <c r="Q166" s="177" t="s">
        <v>1471</v>
      </c>
      <c r="R166" s="178"/>
      <c r="S166" s="71"/>
      <c r="T166" s="34"/>
      <c r="U166" s="34"/>
      <c r="V166" s="34" t="e">
        <f>CONCATENATE(#REF!,". ",#REF!)</f>
        <v>#REF!</v>
      </c>
      <c r="W166" s="70"/>
    </row>
    <row r="167" spans="1:23" ht="17.25" customHeight="1" x14ac:dyDescent="0.2">
      <c r="A167" s="34" t="s">
        <v>257</v>
      </c>
      <c r="B167" s="34" t="s">
        <v>258</v>
      </c>
      <c r="C167" s="34"/>
      <c r="D167" s="34"/>
      <c r="E167" s="34" t="s">
        <v>16</v>
      </c>
      <c r="F167" s="34" t="s">
        <v>234</v>
      </c>
      <c r="G167" s="34"/>
      <c r="H167" s="34"/>
      <c r="I167" s="72" t="s">
        <v>692</v>
      </c>
      <c r="J167" s="34"/>
      <c r="K167" s="34"/>
      <c r="L167" s="34"/>
      <c r="M167" s="70"/>
      <c r="N167" s="179" t="s">
        <v>1684</v>
      </c>
      <c r="O167" s="177"/>
      <c r="P167" s="177"/>
      <c r="Q167" s="177"/>
      <c r="R167" s="178"/>
      <c r="S167" s="71" t="s">
        <v>961</v>
      </c>
      <c r="T167" s="34"/>
      <c r="U167" s="34"/>
      <c r="V167" s="34"/>
      <c r="W167" s="70"/>
    </row>
    <row r="168" spans="1:23" ht="17.25" customHeight="1" x14ac:dyDescent="0.2">
      <c r="A168" s="34" t="s">
        <v>257</v>
      </c>
      <c r="B168" s="34" t="s">
        <v>259</v>
      </c>
      <c r="C168" s="34"/>
      <c r="D168" s="34"/>
      <c r="E168" s="34" t="s">
        <v>16</v>
      </c>
      <c r="F168" s="34" t="s">
        <v>234</v>
      </c>
      <c r="G168" s="34"/>
      <c r="H168" s="34"/>
      <c r="I168" s="72" t="s">
        <v>693</v>
      </c>
      <c r="J168" s="34"/>
      <c r="K168" s="34"/>
      <c r="L168" s="34"/>
      <c r="M168" s="70"/>
      <c r="N168" s="179" t="s">
        <v>1685</v>
      </c>
      <c r="O168" s="177"/>
      <c r="P168" s="177"/>
      <c r="Q168" s="177"/>
      <c r="R168" s="178"/>
      <c r="S168" s="71" t="s">
        <v>962</v>
      </c>
      <c r="T168" s="34"/>
      <c r="U168" s="34"/>
      <c r="V168" s="34"/>
      <c r="W168" s="70"/>
    </row>
    <row r="169" spans="1:23" ht="17.25" customHeight="1" x14ac:dyDescent="0.2">
      <c r="A169" s="128" t="s">
        <v>19</v>
      </c>
      <c r="B169" s="34"/>
      <c r="C169" s="34"/>
      <c r="D169" s="34"/>
      <c r="E169" s="34"/>
      <c r="F169" s="34"/>
      <c r="G169" s="34"/>
      <c r="H169" s="34"/>
      <c r="I169" s="72"/>
      <c r="J169" s="34"/>
      <c r="K169" s="34"/>
      <c r="L169" s="34"/>
      <c r="M169" s="70"/>
      <c r="N169" s="179"/>
      <c r="O169" s="177"/>
      <c r="P169" s="177"/>
      <c r="Q169" s="177"/>
      <c r="R169" s="178"/>
      <c r="S169" s="71"/>
      <c r="T169" s="34"/>
      <c r="U169" s="34"/>
      <c r="V169" s="34"/>
      <c r="W169" s="70"/>
    </row>
    <row r="170" spans="1:23" ht="17.25" customHeight="1" x14ac:dyDescent="0.2">
      <c r="A170" s="19"/>
      <c r="I170" s="87"/>
      <c r="M170" s="54"/>
      <c r="N170" s="148"/>
      <c r="O170" s="149"/>
      <c r="P170" s="149"/>
      <c r="Q170" s="149"/>
      <c r="R170" s="150"/>
      <c r="S170" s="53"/>
      <c r="W170" s="54"/>
    </row>
    <row r="171" spans="1:23" ht="17.25" customHeight="1" x14ac:dyDescent="0.2">
      <c r="A171" s="130" t="s">
        <v>12</v>
      </c>
      <c r="B171" s="35" t="s">
        <v>396</v>
      </c>
      <c r="C171" s="35"/>
      <c r="D171" s="35"/>
      <c r="E171" s="35"/>
      <c r="F171" s="35"/>
      <c r="G171" s="35"/>
      <c r="H171" s="35"/>
      <c r="I171" s="105" t="s">
        <v>397</v>
      </c>
      <c r="J171" s="35"/>
      <c r="K171" s="35"/>
      <c r="L171" s="35"/>
      <c r="M171" s="74"/>
      <c r="N171" s="181" t="s">
        <v>1686</v>
      </c>
      <c r="O171" s="182"/>
      <c r="P171" s="182"/>
      <c r="Q171" s="182"/>
      <c r="R171" s="183"/>
      <c r="S171" s="73" t="s">
        <v>963</v>
      </c>
      <c r="T171" s="35"/>
      <c r="U171" s="35"/>
      <c r="V171" s="35"/>
      <c r="W171" s="74"/>
    </row>
    <row r="172" spans="1:23" ht="17.25" customHeight="1" x14ac:dyDescent="0.2">
      <c r="A172" s="35" t="s">
        <v>77</v>
      </c>
      <c r="B172" s="35" t="s">
        <v>260</v>
      </c>
      <c r="C172" s="35"/>
      <c r="D172" s="35"/>
      <c r="E172" s="35"/>
      <c r="F172" s="35"/>
      <c r="G172" s="35"/>
      <c r="H172" s="35"/>
      <c r="I172" s="106" t="s">
        <v>261</v>
      </c>
      <c r="J172" s="35"/>
      <c r="K172" s="35"/>
      <c r="L172" s="35"/>
      <c r="M172" s="74"/>
      <c r="N172" s="184" t="s">
        <v>1687</v>
      </c>
      <c r="O172" s="182"/>
      <c r="P172" s="182"/>
      <c r="Q172" s="182"/>
      <c r="R172" s="183"/>
      <c r="S172" s="75" t="s">
        <v>964</v>
      </c>
      <c r="T172" s="35"/>
      <c r="U172" s="35"/>
      <c r="V172" s="35"/>
      <c r="W172" s="74"/>
    </row>
    <row r="173" spans="1:23" ht="17.25" customHeight="1" x14ac:dyDescent="0.2">
      <c r="A173" s="35" t="s">
        <v>13</v>
      </c>
      <c r="B173" s="35" t="s">
        <v>262</v>
      </c>
      <c r="C173" s="35"/>
      <c r="D173" s="35" t="s">
        <v>427</v>
      </c>
      <c r="E173" s="35" t="s">
        <v>16</v>
      </c>
      <c r="F173" s="35"/>
      <c r="G173" s="35"/>
      <c r="H173" s="35"/>
      <c r="I173" s="106" t="s">
        <v>716</v>
      </c>
      <c r="J173" s="35" t="s">
        <v>484</v>
      </c>
      <c r="K173" s="35" t="s">
        <v>148</v>
      </c>
      <c r="L173" s="35"/>
      <c r="M173" s="74"/>
      <c r="N173" s="184" t="s">
        <v>1688</v>
      </c>
      <c r="O173" s="182" t="s">
        <v>1689</v>
      </c>
      <c r="P173" s="182" t="s">
        <v>1562</v>
      </c>
      <c r="Q173" s="182"/>
      <c r="R173" s="183"/>
      <c r="S173" s="75" t="s">
        <v>965</v>
      </c>
      <c r="T173" s="35" t="s">
        <v>966</v>
      </c>
      <c r="U173" s="35" t="s">
        <v>986</v>
      </c>
      <c r="V173" s="35"/>
      <c r="W173" s="74"/>
    </row>
    <row r="174" spans="1:23" ht="17.25" customHeight="1" x14ac:dyDescent="0.2">
      <c r="A174" s="35" t="s">
        <v>13</v>
      </c>
      <c r="B174" s="35" t="s">
        <v>263</v>
      </c>
      <c r="C174" s="35"/>
      <c r="D174" s="35" t="s">
        <v>483</v>
      </c>
      <c r="E174" s="35" t="s">
        <v>16</v>
      </c>
      <c r="F174" s="35" t="s">
        <v>429</v>
      </c>
      <c r="G174" s="35"/>
      <c r="H174" s="35"/>
      <c r="I174" s="106" t="s">
        <v>717</v>
      </c>
      <c r="J174" s="35" t="s">
        <v>485</v>
      </c>
      <c r="K174" s="35" t="s">
        <v>148</v>
      </c>
      <c r="L174" s="35"/>
      <c r="M174" s="74"/>
      <c r="N174" s="184" t="s">
        <v>2040</v>
      </c>
      <c r="O174" s="182" t="s">
        <v>1690</v>
      </c>
      <c r="P174" s="182" t="s">
        <v>1562</v>
      </c>
      <c r="Q174" s="182"/>
      <c r="R174" s="183"/>
      <c r="S174" s="75" t="s">
        <v>1147</v>
      </c>
      <c r="T174" s="35" t="s">
        <v>967</v>
      </c>
      <c r="U174" s="35" t="s">
        <v>986</v>
      </c>
      <c r="V174" s="35"/>
      <c r="W174" s="74"/>
    </row>
    <row r="175" spans="1:23" ht="17.25" customHeight="1" x14ac:dyDescent="0.2">
      <c r="A175" s="35" t="s">
        <v>13</v>
      </c>
      <c r="B175" s="35" t="s">
        <v>264</v>
      </c>
      <c r="C175" s="35"/>
      <c r="D175" s="35" t="s">
        <v>427</v>
      </c>
      <c r="E175" s="35" t="s">
        <v>16</v>
      </c>
      <c r="F175" s="35"/>
      <c r="G175" s="35"/>
      <c r="H175" s="35"/>
      <c r="I175" s="106" t="s">
        <v>718</v>
      </c>
      <c r="J175" s="35" t="s">
        <v>484</v>
      </c>
      <c r="K175" s="35" t="s">
        <v>148</v>
      </c>
      <c r="L175" s="35"/>
      <c r="M175" s="74"/>
      <c r="N175" s="184" t="s">
        <v>1691</v>
      </c>
      <c r="O175" s="182" t="s">
        <v>1689</v>
      </c>
      <c r="P175" s="182" t="s">
        <v>1562</v>
      </c>
      <c r="Q175" s="182"/>
      <c r="R175" s="183"/>
      <c r="S175" s="75" t="s">
        <v>1148</v>
      </c>
      <c r="T175" s="35" t="s">
        <v>966</v>
      </c>
      <c r="U175" s="35" t="s">
        <v>986</v>
      </c>
      <c r="V175" s="35"/>
      <c r="W175" s="74"/>
    </row>
    <row r="176" spans="1:23" ht="17.25" customHeight="1" x14ac:dyDescent="0.2">
      <c r="A176" s="35" t="s">
        <v>13</v>
      </c>
      <c r="B176" s="35" t="s">
        <v>265</v>
      </c>
      <c r="C176" s="35"/>
      <c r="D176" s="35" t="s">
        <v>483</v>
      </c>
      <c r="E176" s="35" t="s">
        <v>16</v>
      </c>
      <c r="F176" s="35" t="s">
        <v>428</v>
      </c>
      <c r="G176" s="35"/>
      <c r="H176" s="35"/>
      <c r="I176" s="106" t="s">
        <v>719</v>
      </c>
      <c r="J176" s="35" t="s">
        <v>485</v>
      </c>
      <c r="K176" s="35" t="s">
        <v>148</v>
      </c>
      <c r="L176" s="35"/>
      <c r="M176" s="74"/>
      <c r="N176" s="184" t="s">
        <v>2041</v>
      </c>
      <c r="O176" s="182" t="s">
        <v>1690</v>
      </c>
      <c r="P176" s="182" t="s">
        <v>1562</v>
      </c>
      <c r="Q176" s="182"/>
      <c r="R176" s="183"/>
      <c r="S176" s="75" t="s">
        <v>1149</v>
      </c>
      <c r="T176" s="35" t="s">
        <v>967</v>
      </c>
      <c r="U176" s="35" t="s">
        <v>986</v>
      </c>
      <c r="V176" s="35"/>
      <c r="W176" s="74"/>
    </row>
    <row r="177" spans="1:23" ht="17.25" customHeight="1" x14ac:dyDescent="0.2">
      <c r="A177" s="35" t="s">
        <v>13</v>
      </c>
      <c r="B177" s="35" t="s">
        <v>1397</v>
      </c>
      <c r="C177" s="35"/>
      <c r="D177" s="35" t="s">
        <v>427</v>
      </c>
      <c r="E177" s="35" t="s">
        <v>16</v>
      </c>
      <c r="F177" s="35"/>
      <c r="G177" s="35"/>
      <c r="H177" s="35"/>
      <c r="I177" s="106" t="s">
        <v>1398</v>
      </c>
      <c r="J177" s="35" t="s">
        <v>484</v>
      </c>
      <c r="K177" s="35" t="s">
        <v>148</v>
      </c>
      <c r="L177" s="35"/>
      <c r="M177" s="74"/>
      <c r="N177" s="184" t="s">
        <v>1692</v>
      </c>
      <c r="O177" s="182" t="s">
        <v>1689</v>
      </c>
      <c r="P177" s="182" t="s">
        <v>1562</v>
      </c>
      <c r="Q177" s="182"/>
      <c r="R177" s="183"/>
      <c r="S177" s="75" t="s">
        <v>2077</v>
      </c>
      <c r="T177" s="35" t="s">
        <v>484</v>
      </c>
      <c r="U177" s="35" t="s">
        <v>148</v>
      </c>
      <c r="V177" s="35"/>
      <c r="W177" s="74"/>
    </row>
    <row r="178" spans="1:23" ht="17.25" customHeight="1" x14ac:dyDescent="0.2">
      <c r="A178" s="35" t="s">
        <v>13</v>
      </c>
      <c r="B178" s="35" t="s">
        <v>1403</v>
      </c>
      <c r="C178" s="35"/>
      <c r="D178" s="35" t="s">
        <v>427</v>
      </c>
      <c r="E178" s="35" t="s">
        <v>16</v>
      </c>
      <c r="F178" s="35"/>
      <c r="G178" s="35"/>
      <c r="H178" s="35"/>
      <c r="I178" s="106" t="s">
        <v>1399</v>
      </c>
      <c r="J178" s="35" t="s">
        <v>484</v>
      </c>
      <c r="K178" s="35" t="s">
        <v>148</v>
      </c>
      <c r="L178" s="35"/>
      <c r="M178" s="74"/>
      <c r="N178" s="184" t="s">
        <v>1693</v>
      </c>
      <c r="O178" s="182" t="s">
        <v>1689</v>
      </c>
      <c r="P178" s="182" t="s">
        <v>1562</v>
      </c>
      <c r="Q178" s="182"/>
      <c r="R178" s="183"/>
      <c r="S178" s="75" t="s">
        <v>2078</v>
      </c>
      <c r="T178" s="35" t="s">
        <v>484</v>
      </c>
      <c r="U178" s="35" t="s">
        <v>148</v>
      </c>
      <c r="V178" s="35"/>
      <c r="W178" s="74"/>
    </row>
    <row r="179" spans="1:23" ht="17.25" customHeight="1" x14ac:dyDescent="0.2">
      <c r="A179" s="35" t="s">
        <v>13</v>
      </c>
      <c r="B179" s="35" t="s">
        <v>1404</v>
      </c>
      <c r="C179" s="35"/>
      <c r="D179" s="35" t="s">
        <v>427</v>
      </c>
      <c r="E179" s="35" t="s">
        <v>16</v>
      </c>
      <c r="F179" s="35"/>
      <c r="G179" s="35"/>
      <c r="H179" s="35"/>
      <c r="I179" s="106" t="s">
        <v>1400</v>
      </c>
      <c r="J179" s="35" t="s">
        <v>484</v>
      </c>
      <c r="K179" s="35" t="s">
        <v>148</v>
      </c>
      <c r="L179" s="35"/>
      <c r="M179" s="74"/>
      <c r="N179" s="184" t="s">
        <v>1694</v>
      </c>
      <c r="O179" s="182" t="s">
        <v>1689</v>
      </c>
      <c r="P179" s="182" t="s">
        <v>1562</v>
      </c>
      <c r="Q179" s="182"/>
      <c r="R179" s="183"/>
      <c r="S179" s="75" t="s">
        <v>2079</v>
      </c>
      <c r="T179" s="35" t="s">
        <v>484</v>
      </c>
      <c r="U179" s="35" t="s">
        <v>148</v>
      </c>
      <c r="V179" s="35"/>
      <c r="W179" s="74"/>
    </row>
    <row r="180" spans="1:23" ht="17.25" customHeight="1" x14ac:dyDescent="0.2">
      <c r="A180" s="35" t="s">
        <v>13</v>
      </c>
      <c r="B180" s="35" t="s">
        <v>1405</v>
      </c>
      <c r="C180" s="35"/>
      <c r="D180" s="35" t="s">
        <v>427</v>
      </c>
      <c r="E180" s="35" t="s">
        <v>16</v>
      </c>
      <c r="F180" s="35"/>
      <c r="G180" s="35"/>
      <c r="H180" s="35"/>
      <c r="I180" s="106" t="s">
        <v>1401</v>
      </c>
      <c r="J180" s="35" t="s">
        <v>484</v>
      </c>
      <c r="K180" s="35" t="s">
        <v>148</v>
      </c>
      <c r="L180" s="35"/>
      <c r="M180" s="74"/>
      <c r="N180" s="184" t="s">
        <v>1695</v>
      </c>
      <c r="O180" s="182" t="s">
        <v>1689</v>
      </c>
      <c r="P180" s="182" t="s">
        <v>1562</v>
      </c>
      <c r="Q180" s="182"/>
      <c r="R180" s="183"/>
      <c r="S180" s="75" t="s">
        <v>2080</v>
      </c>
      <c r="T180" s="35" t="s">
        <v>484</v>
      </c>
      <c r="U180" s="35" t="s">
        <v>148</v>
      </c>
      <c r="V180" s="35"/>
      <c r="W180" s="74"/>
    </row>
    <row r="181" spans="1:23" ht="17.25" customHeight="1" x14ac:dyDescent="0.2">
      <c r="A181" s="35" t="s">
        <v>13</v>
      </c>
      <c r="B181" s="35" t="s">
        <v>1406</v>
      </c>
      <c r="C181" s="35"/>
      <c r="D181" s="35" t="s">
        <v>427</v>
      </c>
      <c r="E181" s="35" t="s">
        <v>16</v>
      </c>
      <c r="F181" s="35"/>
      <c r="G181" s="35"/>
      <c r="H181" s="35"/>
      <c r="I181" s="106" t="s">
        <v>1402</v>
      </c>
      <c r="J181" s="35" t="s">
        <v>484</v>
      </c>
      <c r="K181" s="35" t="s">
        <v>148</v>
      </c>
      <c r="L181" s="35"/>
      <c r="M181" s="74"/>
      <c r="N181" s="184" t="s">
        <v>1696</v>
      </c>
      <c r="O181" s="182" t="s">
        <v>1689</v>
      </c>
      <c r="P181" s="182" t="s">
        <v>1562</v>
      </c>
      <c r="Q181" s="182"/>
      <c r="R181" s="183"/>
      <c r="S181" s="75" t="s">
        <v>2081</v>
      </c>
      <c r="T181" s="35" t="s">
        <v>484</v>
      </c>
      <c r="U181" s="35" t="s">
        <v>148</v>
      </c>
      <c r="V181" s="35"/>
      <c r="W181" s="74"/>
    </row>
    <row r="182" spans="1:23" ht="17.25" customHeight="1" x14ac:dyDescent="0.2">
      <c r="A182" s="35" t="s">
        <v>1413</v>
      </c>
      <c r="B182" s="35" t="s">
        <v>1414</v>
      </c>
      <c r="C182" s="35"/>
      <c r="D182" s="35"/>
      <c r="E182" s="35" t="s">
        <v>16</v>
      </c>
      <c r="F182" s="35"/>
      <c r="G182" s="35"/>
      <c r="H182" s="35"/>
      <c r="I182" s="106" t="s">
        <v>1415</v>
      </c>
      <c r="J182" s="35"/>
      <c r="K182" s="35"/>
      <c r="L182" s="35"/>
      <c r="M182" s="74"/>
      <c r="N182" s="184" t="s">
        <v>1697</v>
      </c>
      <c r="O182" s="182"/>
      <c r="P182" s="182"/>
      <c r="Q182" s="182"/>
      <c r="R182" s="183"/>
      <c r="S182" s="106" t="s">
        <v>2082</v>
      </c>
      <c r="T182" s="35"/>
      <c r="U182" s="35"/>
      <c r="V182" s="35"/>
      <c r="W182" s="74"/>
    </row>
    <row r="183" spans="1:23" ht="17.25" customHeight="1" x14ac:dyDescent="0.2">
      <c r="A183" s="130" t="s">
        <v>12</v>
      </c>
      <c r="B183" s="35" t="s">
        <v>266</v>
      </c>
      <c r="C183" s="35"/>
      <c r="D183" s="35"/>
      <c r="E183" s="35"/>
      <c r="F183" s="35"/>
      <c r="G183" s="35"/>
      <c r="H183" s="35"/>
      <c r="I183" s="106" t="s">
        <v>267</v>
      </c>
      <c r="J183" s="35"/>
      <c r="K183" s="35"/>
      <c r="L183" s="35"/>
      <c r="M183" s="74"/>
      <c r="N183" s="184" t="s">
        <v>1698</v>
      </c>
      <c r="O183" s="182"/>
      <c r="P183" s="182"/>
      <c r="Q183" s="182"/>
      <c r="R183" s="183"/>
      <c r="S183" s="75" t="s">
        <v>968</v>
      </c>
      <c r="T183" s="35"/>
      <c r="U183" s="35"/>
      <c r="V183" s="35"/>
      <c r="W183" s="74"/>
    </row>
    <row r="184" spans="1:23" ht="17.25" customHeight="1" x14ac:dyDescent="0.2">
      <c r="A184" s="35" t="s">
        <v>77</v>
      </c>
      <c r="B184" s="35" t="s">
        <v>268</v>
      </c>
      <c r="C184" s="35"/>
      <c r="D184" s="35"/>
      <c r="E184" s="35"/>
      <c r="F184" s="35"/>
      <c r="G184" s="35"/>
      <c r="H184" s="35"/>
      <c r="I184" s="106" t="s">
        <v>1416</v>
      </c>
      <c r="J184" s="35"/>
      <c r="K184" s="35"/>
      <c r="L184" s="35"/>
      <c r="M184" s="74"/>
      <c r="N184" s="184" t="s">
        <v>1699</v>
      </c>
      <c r="O184" s="182"/>
      <c r="P184" s="182"/>
      <c r="Q184" s="182"/>
      <c r="R184" s="183"/>
      <c r="S184" s="75" t="s">
        <v>1417</v>
      </c>
      <c r="T184" s="35"/>
      <c r="U184" s="35"/>
      <c r="V184" s="35"/>
      <c r="W184" s="74"/>
    </row>
    <row r="185" spans="1:23" ht="17.25" customHeight="1" x14ac:dyDescent="0.2">
      <c r="A185" s="35" t="s">
        <v>269</v>
      </c>
      <c r="B185" s="35" t="s">
        <v>270</v>
      </c>
      <c r="C185" s="35"/>
      <c r="D185" s="35"/>
      <c r="E185" s="35" t="s">
        <v>16</v>
      </c>
      <c r="F185" s="35"/>
      <c r="G185" s="35"/>
      <c r="H185" s="35"/>
      <c r="I185" s="106" t="s">
        <v>721</v>
      </c>
      <c r="J185" s="35"/>
      <c r="K185" s="35"/>
      <c r="L185" s="35"/>
      <c r="M185" s="74"/>
      <c r="N185" s="184" t="s">
        <v>1700</v>
      </c>
      <c r="O185" s="182"/>
      <c r="P185" s="182"/>
      <c r="Q185" s="182"/>
      <c r="R185" s="183"/>
      <c r="S185" s="75" t="s">
        <v>969</v>
      </c>
      <c r="T185" s="35"/>
      <c r="U185" s="35"/>
      <c r="V185" s="35"/>
      <c r="W185" s="74"/>
    </row>
    <row r="186" spans="1:23" ht="17.25" customHeight="1" x14ac:dyDescent="0.2">
      <c r="A186" s="35" t="s">
        <v>269</v>
      </c>
      <c r="B186" s="35" t="s">
        <v>271</v>
      </c>
      <c r="C186" s="35"/>
      <c r="D186" s="35"/>
      <c r="E186" s="35" t="s">
        <v>16</v>
      </c>
      <c r="F186" s="35"/>
      <c r="G186" s="35"/>
      <c r="H186" s="35"/>
      <c r="I186" s="106" t="s">
        <v>722</v>
      </c>
      <c r="J186" s="35"/>
      <c r="K186" s="35"/>
      <c r="L186" s="35"/>
      <c r="M186" s="74"/>
      <c r="N186" s="184" t="s">
        <v>1701</v>
      </c>
      <c r="O186" s="182"/>
      <c r="P186" s="182"/>
      <c r="Q186" s="182"/>
      <c r="R186" s="183"/>
      <c r="S186" s="75" t="s">
        <v>970</v>
      </c>
      <c r="T186" s="35"/>
      <c r="U186" s="35"/>
      <c r="V186" s="35"/>
      <c r="W186" s="74"/>
    </row>
    <row r="187" spans="1:23" ht="17.25" customHeight="1" x14ac:dyDescent="0.2">
      <c r="A187" s="35" t="s">
        <v>269</v>
      </c>
      <c r="B187" s="35" t="s">
        <v>272</v>
      </c>
      <c r="C187" s="35"/>
      <c r="D187" s="35"/>
      <c r="E187" s="35" t="s">
        <v>16</v>
      </c>
      <c r="F187" s="35"/>
      <c r="G187" s="35"/>
      <c r="H187" s="35"/>
      <c r="I187" s="106" t="s">
        <v>1418</v>
      </c>
      <c r="J187" s="35"/>
      <c r="K187" s="35"/>
      <c r="L187" s="35"/>
      <c r="M187" s="74"/>
      <c r="N187" s="184" t="s">
        <v>1702</v>
      </c>
      <c r="O187" s="182"/>
      <c r="P187" s="182"/>
      <c r="Q187" s="182"/>
      <c r="R187" s="183"/>
      <c r="S187" s="75" t="s">
        <v>1419</v>
      </c>
      <c r="T187" s="35"/>
      <c r="U187" s="23"/>
      <c r="V187" s="35"/>
      <c r="W187" s="74"/>
    </row>
    <row r="188" spans="1:23" ht="17.25" customHeight="1" x14ac:dyDescent="0.2">
      <c r="A188" s="35" t="s">
        <v>273</v>
      </c>
      <c r="B188" s="35" t="s">
        <v>274</v>
      </c>
      <c r="C188" s="35"/>
      <c r="D188" s="35"/>
      <c r="E188" s="35" t="s">
        <v>16</v>
      </c>
      <c r="F188" s="35"/>
      <c r="G188" s="35"/>
      <c r="H188" s="35"/>
      <c r="I188" s="106" t="s">
        <v>723</v>
      </c>
      <c r="J188" s="35"/>
      <c r="K188" s="35"/>
      <c r="L188" s="35"/>
      <c r="M188" s="74"/>
      <c r="N188" s="184" t="s">
        <v>1703</v>
      </c>
      <c r="O188" s="182"/>
      <c r="P188" s="182"/>
      <c r="Q188" s="182"/>
      <c r="R188" s="183"/>
      <c r="S188" s="75" t="s">
        <v>971</v>
      </c>
      <c r="T188" s="35"/>
      <c r="U188" s="35"/>
      <c r="V188" s="35"/>
      <c r="W188" s="74"/>
    </row>
    <row r="189" spans="1:23" ht="17.25" customHeight="1" x14ac:dyDescent="0.2">
      <c r="A189" s="130" t="s">
        <v>19</v>
      </c>
      <c r="B189" s="35"/>
      <c r="C189" s="35"/>
      <c r="D189" s="35"/>
      <c r="E189" s="35"/>
      <c r="F189" s="35"/>
      <c r="G189" s="35"/>
      <c r="H189" s="35"/>
      <c r="I189" s="106"/>
      <c r="J189" s="35"/>
      <c r="K189" s="35"/>
      <c r="L189" s="35"/>
      <c r="M189" s="74"/>
      <c r="N189" s="184"/>
      <c r="O189" s="182"/>
      <c r="P189" s="182"/>
      <c r="Q189" s="182"/>
      <c r="R189" s="183"/>
      <c r="S189" s="75"/>
      <c r="T189" s="35"/>
      <c r="U189" s="35"/>
      <c r="V189" s="35"/>
      <c r="W189" s="74"/>
    </row>
    <row r="190" spans="1:23" ht="17.25" customHeight="1" x14ac:dyDescent="0.2">
      <c r="A190" s="35" t="s">
        <v>275</v>
      </c>
      <c r="B190" s="35" t="s">
        <v>276</v>
      </c>
      <c r="C190" s="35"/>
      <c r="D190" s="35"/>
      <c r="E190" s="35" t="s">
        <v>16</v>
      </c>
      <c r="F190" s="35"/>
      <c r="G190" s="35"/>
      <c r="H190" s="35"/>
      <c r="I190" s="106" t="s">
        <v>724</v>
      </c>
      <c r="J190" s="35"/>
      <c r="K190" s="35"/>
      <c r="L190" s="35"/>
      <c r="M190" s="74"/>
      <c r="N190" s="184" t="s">
        <v>1704</v>
      </c>
      <c r="O190" s="182"/>
      <c r="P190" s="182"/>
      <c r="Q190" s="182"/>
      <c r="R190" s="183"/>
      <c r="S190" s="75" t="s">
        <v>972</v>
      </c>
      <c r="T190" s="35"/>
      <c r="U190" s="35"/>
      <c r="V190" s="35"/>
      <c r="W190" s="74"/>
    </row>
    <row r="191" spans="1:23" ht="17.25" customHeight="1" x14ac:dyDescent="0.2">
      <c r="A191" s="35" t="s">
        <v>277</v>
      </c>
      <c r="B191" s="35" t="s">
        <v>278</v>
      </c>
      <c r="C191" s="35"/>
      <c r="D191" s="35"/>
      <c r="E191" s="35" t="s">
        <v>16</v>
      </c>
      <c r="F191" s="35"/>
      <c r="G191" s="35"/>
      <c r="H191" s="35"/>
      <c r="I191" s="106" t="s">
        <v>725</v>
      </c>
      <c r="J191" s="35"/>
      <c r="K191" s="35"/>
      <c r="L191" s="35"/>
      <c r="M191" s="74"/>
      <c r="N191" s="184" t="s">
        <v>1705</v>
      </c>
      <c r="O191" s="182"/>
      <c r="P191" s="182"/>
      <c r="Q191" s="182"/>
      <c r="R191" s="183"/>
      <c r="S191" s="75" t="s">
        <v>973</v>
      </c>
      <c r="T191" s="35"/>
      <c r="U191" s="35"/>
      <c r="V191" s="35"/>
      <c r="W191" s="74"/>
    </row>
    <row r="192" spans="1:23" ht="17.25" customHeight="1" x14ac:dyDescent="0.2">
      <c r="A192" s="130" t="s">
        <v>12</v>
      </c>
      <c r="B192" s="35" t="s">
        <v>706</v>
      </c>
      <c r="C192" s="35"/>
      <c r="D192" s="35"/>
      <c r="E192" s="35"/>
      <c r="F192" s="35"/>
      <c r="G192" s="35"/>
      <c r="H192" s="35" t="s">
        <v>67</v>
      </c>
      <c r="I192" s="106" t="s">
        <v>707</v>
      </c>
      <c r="J192" s="35"/>
      <c r="K192" s="35"/>
      <c r="L192" s="35"/>
      <c r="M192" s="74"/>
      <c r="N192" s="184" t="s">
        <v>1706</v>
      </c>
      <c r="O192" s="182"/>
      <c r="P192" s="182"/>
      <c r="Q192" s="182"/>
      <c r="R192" s="183"/>
      <c r="S192" s="75" t="s">
        <v>974</v>
      </c>
      <c r="T192" s="35"/>
      <c r="U192" s="35"/>
      <c r="V192" s="35"/>
      <c r="W192" s="74"/>
    </row>
    <row r="193" spans="1:23" ht="17.25" customHeight="1" x14ac:dyDescent="0.2">
      <c r="A193" s="131" t="s">
        <v>77</v>
      </c>
      <c r="B193" s="35" t="s">
        <v>708</v>
      </c>
      <c r="C193" s="35"/>
      <c r="D193" s="35"/>
      <c r="E193" s="35"/>
      <c r="F193" s="35"/>
      <c r="G193" s="35"/>
      <c r="H193" s="35"/>
      <c r="I193" s="106" t="s">
        <v>720</v>
      </c>
      <c r="J193" s="35"/>
      <c r="K193" s="35"/>
      <c r="L193" s="35"/>
      <c r="M193" s="74"/>
      <c r="N193" s="184" t="s">
        <v>1707</v>
      </c>
      <c r="O193" s="182"/>
      <c r="P193" s="182"/>
      <c r="Q193" s="182"/>
      <c r="R193" s="183"/>
      <c r="S193" s="75" t="s">
        <v>975</v>
      </c>
      <c r="T193" s="35"/>
      <c r="U193" s="35"/>
      <c r="V193" s="35"/>
      <c r="W193" s="74"/>
    </row>
    <row r="194" spans="1:23" ht="17.25" customHeight="1" x14ac:dyDescent="0.2">
      <c r="A194" s="35" t="s">
        <v>20</v>
      </c>
      <c r="B194" s="35" t="s">
        <v>279</v>
      </c>
      <c r="C194" s="35"/>
      <c r="D194" s="35"/>
      <c r="E194" s="35" t="s">
        <v>16</v>
      </c>
      <c r="F194" s="35"/>
      <c r="G194" s="35"/>
      <c r="H194" s="35"/>
      <c r="I194" s="106" t="s">
        <v>709</v>
      </c>
      <c r="J194" s="35"/>
      <c r="K194" s="35"/>
      <c r="L194" s="35" t="s">
        <v>715</v>
      </c>
      <c r="M194" s="74"/>
      <c r="N194" s="184" t="s">
        <v>1708</v>
      </c>
      <c r="O194" s="182"/>
      <c r="P194" s="182"/>
      <c r="Q194" s="182" t="s">
        <v>1524</v>
      </c>
      <c r="R194" s="183"/>
      <c r="S194" s="75" t="s">
        <v>976</v>
      </c>
      <c r="T194" s="35"/>
      <c r="U194" s="35"/>
      <c r="V194" s="35" t="s">
        <v>982</v>
      </c>
      <c r="W194" s="74"/>
    </row>
    <row r="195" spans="1:23" ht="17.25" customHeight="1" x14ac:dyDescent="0.2">
      <c r="A195" s="35" t="s">
        <v>20</v>
      </c>
      <c r="B195" s="35" t="s">
        <v>280</v>
      </c>
      <c r="C195" s="35"/>
      <c r="D195" s="35"/>
      <c r="E195" s="35" t="s">
        <v>16</v>
      </c>
      <c r="F195" s="35"/>
      <c r="G195" s="35"/>
      <c r="H195" s="35"/>
      <c r="I195" s="106" t="s">
        <v>714</v>
      </c>
      <c r="J195" s="35"/>
      <c r="K195" s="35"/>
      <c r="L195" s="35" t="s">
        <v>715</v>
      </c>
      <c r="M195" s="74"/>
      <c r="N195" s="184" t="s">
        <v>1709</v>
      </c>
      <c r="O195" s="182"/>
      <c r="P195" s="182"/>
      <c r="Q195" s="182" t="s">
        <v>1524</v>
      </c>
      <c r="R195" s="183"/>
      <c r="S195" s="90" t="s">
        <v>977</v>
      </c>
      <c r="T195" s="35"/>
      <c r="U195" s="35"/>
      <c r="V195" s="35" t="s">
        <v>982</v>
      </c>
      <c r="W195" s="74"/>
    </row>
    <row r="196" spans="1:23" ht="17.25" customHeight="1" x14ac:dyDescent="0.2">
      <c r="A196" s="35" t="s">
        <v>20</v>
      </c>
      <c r="B196" s="35" t="s">
        <v>281</v>
      </c>
      <c r="C196" s="35"/>
      <c r="D196" s="35"/>
      <c r="E196" s="35" t="s">
        <v>16</v>
      </c>
      <c r="F196" s="35"/>
      <c r="G196" s="35"/>
      <c r="H196" s="35"/>
      <c r="I196" s="106" t="s">
        <v>710</v>
      </c>
      <c r="J196" s="35"/>
      <c r="K196" s="35"/>
      <c r="L196" s="35" t="s">
        <v>715</v>
      </c>
      <c r="M196" s="74"/>
      <c r="N196" s="184" t="s">
        <v>2042</v>
      </c>
      <c r="O196" s="182"/>
      <c r="P196" s="182"/>
      <c r="Q196" s="182" t="s">
        <v>1524</v>
      </c>
      <c r="R196" s="183"/>
      <c r="S196" s="75" t="s">
        <v>978</v>
      </c>
      <c r="T196" s="35"/>
      <c r="U196" s="35"/>
      <c r="V196" s="35" t="s">
        <v>982</v>
      </c>
      <c r="W196" s="74"/>
    </row>
    <row r="197" spans="1:23" ht="17.25" customHeight="1" x14ac:dyDescent="0.2">
      <c r="A197" s="35" t="s">
        <v>20</v>
      </c>
      <c r="B197" s="35" t="s">
        <v>282</v>
      </c>
      <c r="C197" s="35"/>
      <c r="D197" s="35"/>
      <c r="E197" s="35" t="s">
        <v>16</v>
      </c>
      <c r="F197" s="35"/>
      <c r="G197" s="35"/>
      <c r="H197" s="35"/>
      <c r="I197" s="106" t="s">
        <v>711</v>
      </c>
      <c r="J197" s="35"/>
      <c r="K197" s="35"/>
      <c r="L197" s="35" t="s">
        <v>715</v>
      </c>
      <c r="M197" s="74"/>
      <c r="N197" s="184" t="s">
        <v>1710</v>
      </c>
      <c r="O197" s="182"/>
      <c r="P197" s="182"/>
      <c r="Q197" s="182" t="s">
        <v>1524</v>
      </c>
      <c r="R197" s="183"/>
      <c r="S197" s="75" t="s">
        <v>979</v>
      </c>
      <c r="T197" s="35"/>
      <c r="U197" s="35"/>
      <c r="V197" s="35" t="s">
        <v>982</v>
      </c>
      <c r="W197" s="74"/>
    </row>
    <row r="198" spans="1:23" ht="17.25" customHeight="1" x14ac:dyDescent="0.2">
      <c r="A198" s="35" t="s">
        <v>20</v>
      </c>
      <c r="B198" s="35" t="s">
        <v>283</v>
      </c>
      <c r="C198" s="35"/>
      <c r="D198" s="35"/>
      <c r="E198" s="35" t="s">
        <v>16</v>
      </c>
      <c r="F198" s="35"/>
      <c r="G198" s="35"/>
      <c r="H198" s="35"/>
      <c r="I198" s="106" t="s">
        <v>712</v>
      </c>
      <c r="J198" s="35"/>
      <c r="K198" s="35"/>
      <c r="L198" s="35" t="s">
        <v>715</v>
      </c>
      <c r="M198" s="74"/>
      <c r="N198" s="184" t="s">
        <v>1711</v>
      </c>
      <c r="O198" s="182"/>
      <c r="P198" s="182"/>
      <c r="Q198" s="182" t="s">
        <v>1524</v>
      </c>
      <c r="R198" s="183"/>
      <c r="S198" s="75" t="s">
        <v>980</v>
      </c>
      <c r="T198" s="35"/>
      <c r="U198" s="35"/>
      <c r="V198" s="35" t="s">
        <v>982</v>
      </c>
      <c r="W198" s="74"/>
    </row>
    <row r="199" spans="1:23" ht="17.25" customHeight="1" x14ac:dyDescent="0.2">
      <c r="A199" s="35" t="s">
        <v>20</v>
      </c>
      <c r="B199" s="35" t="s">
        <v>284</v>
      </c>
      <c r="C199" s="35"/>
      <c r="D199" s="35"/>
      <c r="E199" s="35" t="s">
        <v>16</v>
      </c>
      <c r="F199" s="35"/>
      <c r="G199" s="35"/>
      <c r="H199" s="35"/>
      <c r="I199" s="106" t="s">
        <v>713</v>
      </c>
      <c r="J199" s="35"/>
      <c r="K199" s="35"/>
      <c r="L199" s="35" t="s">
        <v>715</v>
      </c>
      <c r="M199" s="74"/>
      <c r="N199" s="184" t="s">
        <v>1712</v>
      </c>
      <c r="O199" s="182"/>
      <c r="P199" s="182"/>
      <c r="Q199" s="182" t="s">
        <v>1524</v>
      </c>
      <c r="R199" s="183"/>
      <c r="S199" s="75" t="s">
        <v>981</v>
      </c>
      <c r="T199" s="35"/>
      <c r="U199" s="35"/>
      <c r="V199" s="35" t="s">
        <v>982</v>
      </c>
      <c r="W199" s="74"/>
    </row>
    <row r="200" spans="1:23" ht="17.25" customHeight="1" x14ac:dyDescent="0.2">
      <c r="A200" s="130" t="s">
        <v>19</v>
      </c>
      <c r="B200" s="35"/>
      <c r="C200" s="35"/>
      <c r="D200" s="35"/>
      <c r="E200" s="35"/>
      <c r="F200" s="35"/>
      <c r="G200" s="35"/>
      <c r="H200" s="35"/>
      <c r="I200" s="106"/>
      <c r="J200" s="35"/>
      <c r="K200" s="35"/>
      <c r="L200" s="35"/>
      <c r="M200" s="74"/>
      <c r="N200" s="184"/>
      <c r="O200" s="182"/>
      <c r="P200" s="182"/>
      <c r="Q200" s="182"/>
      <c r="R200" s="183"/>
      <c r="S200" s="75"/>
      <c r="T200" s="35"/>
      <c r="U200" s="35"/>
      <c r="V200" s="35"/>
      <c r="W200" s="74"/>
    </row>
    <row r="201" spans="1:23" ht="17.25" customHeight="1" x14ac:dyDescent="0.2">
      <c r="A201" s="35" t="s">
        <v>17</v>
      </c>
      <c r="B201" s="35" t="s">
        <v>285</v>
      </c>
      <c r="C201" s="35"/>
      <c r="D201" s="35"/>
      <c r="E201" s="35" t="s">
        <v>16</v>
      </c>
      <c r="F201" s="35" t="s">
        <v>286</v>
      </c>
      <c r="G201" s="35"/>
      <c r="H201" s="35"/>
      <c r="I201" s="106" t="s">
        <v>728</v>
      </c>
      <c r="J201" s="35"/>
      <c r="K201" s="35"/>
      <c r="L201" s="35"/>
      <c r="M201" s="74"/>
      <c r="N201" s="184" t="s">
        <v>1713</v>
      </c>
      <c r="O201" s="182"/>
      <c r="P201" s="182"/>
      <c r="Q201" s="182"/>
      <c r="R201" s="183"/>
      <c r="S201" s="75" t="s">
        <v>2083</v>
      </c>
      <c r="T201" s="35"/>
      <c r="U201" s="35"/>
      <c r="V201" s="35"/>
      <c r="W201" s="74"/>
    </row>
    <row r="202" spans="1:23" ht="17.25" customHeight="1" x14ac:dyDescent="0.2">
      <c r="A202" s="35" t="s">
        <v>77</v>
      </c>
      <c r="B202" s="35" t="s">
        <v>287</v>
      </c>
      <c r="C202" s="35"/>
      <c r="D202" s="35"/>
      <c r="E202" s="35"/>
      <c r="F202" s="35"/>
      <c r="G202" s="35"/>
      <c r="H202" s="35"/>
      <c r="I202" s="106" t="s">
        <v>288</v>
      </c>
      <c r="J202" s="35"/>
      <c r="K202" s="35"/>
      <c r="L202" s="35"/>
      <c r="M202" s="74"/>
      <c r="N202" s="184" t="s">
        <v>1714</v>
      </c>
      <c r="O202" s="182"/>
      <c r="P202" s="182"/>
      <c r="Q202" s="182"/>
      <c r="R202" s="183"/>
      <c r="S202" s="75" t="s">
        <v>983</v>
      </c>
      <c r="T202" s="35"/>
      <c r="U202" s="35"/>
      <c r="V202" s="35"/>
      <c r="W202" s="74"/>
    </row>
    <row r="203" spans="1:23" ht="17.25" customHeight="1" x14ac:dyDescent="0.2">
      <c r="A203" s="35" t="s">
        <v>289</v>
      </c>
      <c r="B203" s="35" t="s">
        <v>290</v>
      </c>
      <c r="C203" s="35"/>
      <c r="D203" s="35"/>
      <c r="E203" s="35" t="s">
        <v>16</v>
      </c>
      <c r="F203" s="35"/>
      <c r="G203" s="35"/>
      <c r="H203" s="35"/>
      <c r="I203" s="106" t="s">
        <v>726</v>
      </c>
      <c r="J203" s="35"/>
      <c r="K203" s="35"/>
      <c r="L203" s="35"/>
      <c r="M203" s="74"/>
      <c r="N203" s="184" t="s">
        <v>2043</v>
      </c>
      <c r="O203" s="182"/>
      <c r="P203" s="182"/>
      <c r="Q203" s="182"/>
      <c r="R203" s="183"/>
      <c r="S203" s="75" t="s">
        <v>984</v>
      </c>
      <c r="T203" s="35"/>
      <c r="U203" s="23"/>
      <c r="V203" s="35"/>
      <c r="W203" s="74"/>
    </row>
    <row r="204" spans="1:23" ht="17.25" customHeight="1" x14ac:dyDescent="0.2">
      <c r="A204" s="35" t="s">
        <v>17</v>
      </c>
      <c r="B204" s="35" t="s">
        <v>291</v>
      </c>
      <c r="C204" s="35"/>
      <c r="D204" s="35"/>
      <c r="E204" s="35" t="s">
        <v>16</v>
      </c>
      <c r="F204" s="35" t="s">
        <v>292</v>
      </c>
      <c r="G204" s="35"/>
      <c r="H204" s="35"/>
      <c r="I204" s="106" t="s">
        <v>729</v>
      </c>
      <c r="J204" s="35"/>
      <c r="K204" s="35"/>
      <c r="L204" s="35"/>
      <c r="M204" s="74"/>
      <c r="N204" s="184" t="s">
        <v>1715</v>
      </c>
      <c r="O204" s="182"/>
      <c r="P204" s="182"/>
      <c r="Q204" s="182"/>
      <c r="R204" s="183"/>
      <c r="S204" s="75" t="s">
        <v>2084</v>
      </c>
      <c r="T204" s="35"/>
      <c r="U204" s="35"/>
      <c r="V204" s="35"/>
      <c r="W204" s="74"/>
    </row>
    <row r="205" spans="1:23" ht="17.25" customHeight="1" x14ac:dyDescent="0.2">
      <c r="A205" s="35" t="s">
        <v>13</v>
      </c>
      <c r="B205" s="35" t="s">
        <v>293</v>
      </c>
      <c r="C205" s="35"/>
      <c r="D205" s="35" t="s">
        <v>430</v>
      </c>
      <c r="E205" s="35" t="s">
        <v>16</v>
      </c>
      <c r="F205" s="35"/>
      <c r="G205" s="35"/>
      <c r="H205" s="35"/>
      <c r="I205" s="106" t="s">
        <v>727</v>
      </c>
      <c r="J205" s="35" t="s">
        <v>424</v>
      </c>
      <c r="K205" s="35" t="s">
        <v>148</v>
      </c>
      <c r="L205" s="35"/>
      <c r="M205" s="74"/>
      <c r="N205" s="184" t="s">
        <v>1716</v>
      </c>
      <c r="O205" s="182" t="s">
        <v>1717</v>
      </c>
      <c r="P205" s="182" t="s">
        <v>1562</v>
      </c>
      <c r="Q205" s="182"/>
      <c r="R205" s="183"/>
      <c r="S205" s="75" t="s">
        <v>985</v>
      </c>
      <c r="T205" s="35" t="s">
        <v>2085</v>
      </c>
      <c r="U205" s="35" t="s">
        <v>986</v>
      </c>
      <c r="V205" s="35"/>
      <c r="W205" s="74"/>
    </row>
    <row r="206" spans="1:23" ht="17.25" customHeight="1" x14ac:dyDescent="0.2">
      <c r="A206" s="130" t="s">
        <v>19</v>
      </c>
      <c r="B206" s="35"/>
      <c r="C206" s="35"/>
      <c r="D206" s="35"/>
      <c r="E206" s="35"/>
      <c r="F206" s="35"/>
      <c r="G206" s="35"/>
      <c r="H206" s="35"/>
      <c r="I206" s="106"/>
      <c r="J206" s="35"/>
      <c r="K206" s="35"/>
      <c r="L206" s="35"/>
      <c r="M206" s="74"/>
      <c r="N206" s="184"/>
      <c r="O206" s="182"/>
      <c r="P206" s="182"/>
      <c r="Q206" s="182"/>
      <c r="R206" s="183"/>
      <c r="S206" s="75"/>
      <c r="T206" s="35"/>
      <c r="U206" s="35"/>
      <c r="V206" s="35"/>
      <c r="W206" s="74"/>
    </row>
    <row r="207" spans="1:23" ht="17.25" customHeight="1" x14ac:dyDescent="0.2">
      <c r="A207" s="19"/>
      <c r="B207" s="19"/>
      <c r="C207" s="19"/>
      <c r="D207" s="19"/>
      <c r="E207" s="19"/>
      <c r="F207" s="19"/>
      <c r="G207" s="19"/>
      <c r="H207" s="19"/>
      <c r="I207" s="87"/>
      <c r="J207" s="19"/>
      <c r="K207" s="19"/>
      <c r="L207" s="19"/>
      <c r="M207" s="54"/>
      <c r="N207" s="148"/>
      <c r="O207" s="149"/>
      <c r="P207" s="149"/>
      <c r="Q207" s="149"/>
      <c r="R207" s="150"/>
      <c r="S207" s="87"/>
      <c r="T207" s="42"/>
      <c r="U207" s="42"/>
      <c r="V207" s="42"/>
      <c r="W207" s="54"/>
    </row>
    <row r="208" spans="1:23" ht="17.25" customHeight="1" x14ac:dyDescent="0.2">
      <c r="A208" s="132" t="s">
        <v>12</v>
      </c>
      <c r="B208" s="20" t="s">
        <v>398</v>
      </c>
      <c r="C208" s="20"/>
      <c r="D208" s="20"/>
      <c r="E208" s="20"/>
      <c r="F208" s="20"/>
      <c r="G208" s="20"/>
      <c r="H208" s="20"/>
      <c r="I208" s="76" t="s">
        <v>399</v>
      </c>
      <c r="J208" s="20"/>
      <c r="K208" s="20"/>
      <c r="L208" s="20"/>
      <c r="M208" s="77"/>
      <c r="N208" s="185" t="s">
        <v>1718</v>
      </c>
      <c r="O208" s="186"/>
      <c r="P208" s="186"/>
      <c r="Q208" s="186"/>
      <c r="R208" s="187"/>
      <c r="S208" s="76" t="s">
        <v>1041</v>
      </c>
      <c r="T208" s="36"/>
      <c r="U208" s="36"/>
      <c r="V208" s="36"/>
      <c r="W208" s="77"/>
    </row>
    <row r="209" spans="1:23" ht="17.25" customHeight="1" x14ac:dyDescent="0.2">
      <c r="A209" s="20" t="s">
        <v>77</v>
      </c>
      <c r="B209" s="20" t="s">
        <v>287</v>
      </c>
      <c r="C209" s="20"/>
      <c r="D209" s="20"/>
      <c r="E209" s="20"/>
      <c r="F209" s="20"/>
      <c r="G209" s="20"/>
      <c r="H209" s="20"/>
      <c r="I209" s="78" t="s">
        <v>294</v>
      </c>
      <c r="J209" s="20"/>
      <c r="K209" s="20"/>
      <c r="L209" s="20"/>
      <c r="M209" s="77"/>
      <c r="N209" s="216" t="s">
        <v>1719</v>
      </c>
      <c r="O209" s="186"/>
      <c r="P209" s="186"/>
      <c r="Q209" s="186"/>
      <c r="R209" s="187"/>
      <c r="S209" s="91" t="s">
        <v>1042</v>
      </c>
      <c r="T209" s="36"/>
      <c r="U209" s="36"/>
      <c r="V209" s="36"/>
      <c r="W209" s="77"/>
    </row>
    <row r="210" spans="1:23" ht="17.25" customHeight="1" x14ac:dyDescent="0.2">
      <c r="A210" s="133" t="s">
        <v>12</v>
      </c>
      <c r="B210" s="37" t="s">
        <v>550</v>
      </c>
      <c r="C210" s="37"/>
      <c r="D210" s="37"/>
      <c r="E210" s="37"/>
      <c r="F210" s="37"/>
      <c r="G210" s="37"/>
      <c r="H210" s="37" t="s">
        <v>67</v>
      </c>
      <c r="I210" s="78"/>
      <c r="J210" s="37"/>
      <c r="K210" s="37"/>
      <c r="L210" s="37"/>
      <c r="M210" s="77"/>
      <c r="N210" s="188"/>
      <c r="O210" s="186"/>
      <c r="P210" s="186"/>
      <c r="Q210" s="186"/>
      <c r="R210" s="187"/>
      <c r="S210" s="79"/>
      <c r="T210" s="37"/>
      <c r="U210" s="37"/>
      <c r="V210" s="37"/>
      <c r="W210" s="77"/>
    </row>
    <row r="211" spans="1:23" ht="17.25" customHeight="1" x14ac:dyDescent="0.2">
      <c r="A211" s="20" t="s">
        <v>20</v>
      </c>
      <c r="B211" s="20" t="s">
        <v>295</v>
      </c>
      <c r="C211" s="20"/>
      <c r="D211" s="20"/>
      <c r="E211" s="37" t="s">
        <v>16</v>
      </c>
      <c r="F211" s="20"/>
      <c r="G211" s="20"/>
      <c r="H211" s="20"/>
      <c r="I211" s="78" t="s">
        <v>1434</v>
      </c>
      <c r="J211" s="20"/>
      <c r="K211" s="37"/>
      <c r="L211" s="20"/>
      <c r="M211" s="77"/>
      <c r="N211" s="188" t="s">
        <v>1720</v>
      </c>
      <c r="O211" s="186"/>
      <c r="P211" s="186"/>
      <c r="Q211" s="186"/>
      <c r="R211" s="187"/>
      <c r="S211" s="78" t="s">
        <v>1043</v>
      </c>
      <c r="T211" s="36"/>
      <c r="U211" s="24"/>
      <c r="V211" s="36"/>
      <c r="W211" s="77"/>
    </row>
    <row r="212" spans="1:23" ht="17.25" customHeight="1" x14ac:dyDescent="0.2">
      <c r="A212" s="36" t="s">
        <v>77</v>
      </c>
      <c r="B212" s="36" t="s">
        <v>426</v>
      </c>
      <c r="C212" s="36"/>
      <c r="D212" s="20"/>
      <c r="E212" s="20"/>
      <c r="F212" s="20"/>
      <c r="G212" s="20"/>
      <c r="H212" s="20"/>
      <c r="I212" s="78" t="s">
        <v>544</v>
      </c>
      <c r="J212" s="20"/>
      <c r="K212" s="20"/>
      <c r="L212" s="20"/>
      <c r="M212" s="77" t="s">
        <v>1162</v>
      </c>
      <c r="N212" s="188" t="s">
        <v>1721</v>
      </c>
      <c r="O212" s="186"/>
      <c r="P212" s="186"/>
      <c r="Q212" s="186"/>
      <c r="R212" s="187" t="s">
        <v>1162</v>
      </c>
      <c r="S212" s="78" t="s">
        <v>1058</v>
      </c>
      <c r="T212" s="36"/>
      <c r="U212" s="36"/>
      <c r="V212" s="36"/>
      <c r="W212" s="77" t="s">
        <v>1162</v>
      </c>
    </row>
    <row r="213" spans="1:23" ht="17.25" customHeight="1" x14ac:dyDescent="0.2">
      <c r="A213" s="133" t="s">
        <v>19</v>
      </c>
      <c r="B213" s="37"/>
      <c r="C213" s="37"/>
      <c r="D213" s="37"/>
      <c r="E213" s="37"/>
      <c r="F213" s="37"/>
      <c r="G213" s="37"/>
      <c r="H213" s="37"/>
      <c r="I213" s="78"/>
      <c r="J213" s="37"/>
      <c r="K213" s="37"/>
      <c r="L213" s="37"/>
      <c r="M213" s="77"/>
      <c r="N213" s="188"/>
      <c r="O213" s="186"/>
      <c r="P213" s="186"/>
      <c r="Q213" s="186"/>
      <c r="R213" s="187"/>
      <c r="S213" s="79"/>
      <c r="T213" s="37"/>
      <c r="U213" s="37"/>
      <c r="V213" s="37"/>
      <c r="W213" s="77"/>
    </row>
    <row r="214" spans="1:23" ht="17.25" customHeight="1" x14ac:dyDescent="0.2">
      <c r="A214" s="20" t="s">
        <v>13</v>
      </c>
      <c r="B214" s="20" t="s">
        <v>296</v>
      </c>
      <c r="C214" s="20"/>
      <c r="D214" s="37" t="s">
        <v>451</v>
      </c>
      <c r="E214" s="37" t="s">
        <v>16</v>
      </c>
      <c r="F214" s="20" t="s">
        <v>297</v>
      </c>
      <c r="G214" s="20"/>
      <c r="H214" s="20"/>
      <c r="I214" s="78" t="s">
        <v>730</v>
      </c>
      <c r="J214" s="37" t="s">
        <v>423</v>
      </c>
      <c r="K214" s="37" t="s">
        <v>148</v>
      </c>
      <c r="L214" s="20"/>
      <c r="M214" s="77"/>
      <c r="N214" s="188" t="s">
        <v>1722</v>
      </c>
      <c r="O214" s="186" t="s">
        <v>1723</v>
      </c>
      <c r="P214" s="186" t="s">
        <v>1562</v>
      </c>
      <c r="Q214" s="186"/>
      <c r="R214" s="187"/>
      <c r="S214" s="78" t="s">
        <v>1044</v>
      </c>
      <c r="T214" s="37" t="s">
        <v>1054</v>
      </c>
      <c r="U214" s="37" t="s">
        <v>986</v>
      </c>
      <c r="V214" s="36"/>
      <c r="W214" s="77"/>
    </row>
    <row r="215" spans="1:23" ht="17.25" customHeight="1" x14ac:dyDescent="0.2">
      <c r="A215" s="133" t="s">
        <v>12</v>
      </c>
      <c r="B215" s="36" t="s">
        <v>507</v>
      </c>
      <c r="C215" s="36"/>
      <c r="D215" s="37"/>
      <c r="E215" s="37"/>
      <c r="F215" s="36" t="s">
        <v>452</v>
      </c>
      <c r="G215" s="20"/>
      <c r="H215" s="37" t="s">
        <v>67</v>
      </c>
      <c r="I215" s="78"/>
      <c r="J215" s="37"/>
      <c r="K215" s="37"/>
      <c r="L215" s="20"/>
      <c r="M215" s="77"/>
      <c r="N215" s="188"/>
      <c r="O215" s="186"/>
      <c r="P215" s="186"/>
      <c r="Q215" s="186"/>
      <c r="R215" s="187"/>
      <c r="S215" s="78"/>
      <c r="T215" s="37"/>
      <c r="U215" s="37"/>
      <c r="V215" s="36"/>
      <c r="W215" s="77"/>
    </row>
    <row r="216" spans="1:23" ht="17.25" customHeight="1" x14ac:dyDescent="0.2">
      <c r="A216" s="133" t="s">
        <v>77</v>
      </c>
      <c r="B216" s="36" t="s">
        <v>731</v>
      </c>
      <c r="C216" s="36"/>
      <c r="D216" s="37"/>
      <c r="E216" s="37"/>
      <c r="F216" s="36"/>
      <c r="G216" s="20"/>
      <c r="H216" s="37"/>
      <c r="I216" s="78" t="s">
        <v>732</v>
      </c>
      <c r="J216" s="37"/>
      <c r="K216" s="37" t="s">
        <v>510</v>
      </c>
      <c r="L216" s="20"/>
      <c r="M216" s="77"/>
      <c r="N216" s="188" t="s">
        <v>1724</v>
      </c>
      <c r="O216" s="186"/>
      <c r="P216" s="189" t="s">
        <v>1725</v>
      </c>
      <c r="Q216" s="186"/>
      <c r="R216" s="187"/>
      <c r="S216" s="78" t="s">
        <v>1045</v>
      </c>
      <c r="T216" s="37"/>
      <c r="U216" s="25" t="s">
        <v>1048</v>
      </c>
      <c r="V216" s="36"/>
      <c r="W216" s="77"/>
    </row>
    <row r="217" spans="1:23" ht="17.25" customHeight="1" x14ac:dyDescent="0.2">
      <c r="A217" s="36" t="s">
        <v>13</v>
      </c>
      <c r="B217" s="36" t="s">
        <v>504</v>
      </c>
      <c r="C217" s="36"/>
      <c r="D217" s="37" t="s">
        <v>508</v>
      </c>
      <c r="E217" s="37" t="s">
        <v>16</v>
      </c>
      <c r="F217" s="20"/>
      <c r="G217" s="20"/>
      <c r="H217" s="20"/>
      <c r="I217" s="78" t="s">
        <v>733</v>
      </c>
      <c r="J217" s="37"/>
      <c r="K217" s="37"/>
      <c r="L217" s="20"/>
      <c r="M217" s="77"/>
      <c r="N217" s="188" t="s">
        <v>1726</v>
      </c>
      <c r="O217" s="186"/>
      <c r="P217" s="186"/>
      <c r="Q217" s="186"/>
      <c r="R217" s="187"/>
      <c r="S217" s="78" t="s">
        <v>1046</v>
      </c>
      <c r="T217" s="37"/>
      <c r="U217" s="37"/>
      <c r="V217" s="36"/>
      <c r="W217" s="77"/>
    </row>
    <row r="218" spans="1:23" ht="17.25" customHeight="1" x14ac:dyDescent="0.2">
      <c r="A218" s="36" t="s">
        <v>13</v>
      </c>
      <c r="B218" s="36" t="s">
        <v>505</v>
      </c>
      <c r="C218" s="36"/>
      <c r="D218" s="37" t="s">
        <v>509</v>
      </c>
      <c r="E218" s="37" t="s">
        <v>16</v>
      </c>
      <c r="F218" s="37"/>
      <c r="G218" s="20"/>
      <c r="H218" s="20"/>
      <c r="I218" s="78" t="s">
        <v>506</v>
      </c>
      <c r="J218" s="20"/>
      <c r="K218" s="20"/>
      <c r="L218" s="20"/>
      <c r="M218" s="77"/>
      <c r="N218" s="188" t="s">
        <v>1727</v>
      </c>
      <c r="O218" s="186"/>
      <c r="P218" s="186"/>
      <c r="Q218" s="186"/>
      <c r="R218" s="187"/>
      <c r="S218" s="78" t="s">
        <v>1047</v>
      </c>
      <c r="T218" s="36"/>
      <c r="U218" s="36"/>
      <c r="V218" s="36"/>
      <c r="W218" s="77"/>
    </row>
    <row r="219" spans="1:23" ht="17.25" customHeight="1" x14ac:dyDescent="0.2">
      <c r="A219" s="133" t="s">
        <v>19</v>
      </c>
      <c r="B219" s="36"/>
      <c r="C219" s="36"/>
      <c r="D219" s="20"/>
      <c r="E219" s="37"/>
      <c r="F219" s="36"/>
      <c r="G219" s="20"/>
      <c r="H219" s="20"/>
      <c r="I219" s="78"/>
      <c r="J219" s="20"/>
      <c r="K219" s="20"/>
      <c r="L219" s="20"/>
      <c r="M219" s="77"/>
      <c r="N219" s="188"/>
      <c r="O219" s="186"/>
      <c r="P219" s="186"/>
      <c r="Q219" s="186"/>
      <c r="R219" s="187"/>
      <c r="S219" s="78"/>
      <c r="T219" s="36"/>
      <c r="U219" s="36"/>
      <c r="V219" s="36"/>
      <c r="W219" s="77"/>
    </row>
    <row r="220" spans="1:23" ht="17.25" customHeight="1" x14ac:dyDescent="0.2">
      <c r="A220" s="133" t="s">
        <v>12</v>
      </c>
      <c r="B220" s="37" t="s">
        <v>551</v>
      </c>
      <c r="C220" s="37"/>
      <c r="D220" s="20"/>
      <c r="E220" s="20"/>
      <c r="F220" s="20"/>
      <c r="G220" s="20"/>
      <c r="H220" s="36" t="s">
        <v>67</v>
      </c>
      <c r="I220" s="78"/>
      <c r="J220" s="20"/>
      <c r="K220" s="20"/>
      <c r="L220" s="20"/>
      <c r="M220" s="77"/>
      <c r="N220" s="188"/>
      <c r="O220" s="186"/>
      <c r="P220" s="186"/>
      <c r="Q220" s="186"/>
      <c r="R220" s="187"/>
      <c r="S220" s="78"/>
      <c r="T220" s="36"/>
      <c r="U220" s="36"/>
      <c r="V220" s="36"/>
      <c r="W220" s="77"/>
    </row>
    <row r="221" spans="1:23" ht="17.25" customHeight="1" x14ac:dyDescent="0.2">
      <c r="A221" s="20" t="s">
        <v>20</v>
      </c>
      <c r="B221" s="20" t="s">
        <v>298</v>
      </c>
      <c r="C221" s="20"/>
      <c r="D221" s="20"/>
      <c r="E221" s="37" t="s">
        <v>16</v>
      </c>
      <c r="F221" s="20"/>
      <c r="G221" s="20"/>
      <c r="H221" s="20"/>
      <c r="I221" s="78" t="s">
        <v>1435</v>
      </c>
      <c r="J221" s="20"/>
      <c r="K221" s="37"/>
      <c r="L221" s="20"/>
      <c r="M221" s="77"/>
      <c r="N221" s="188" t="s">
        <v>1728</v>
      </c>
      <c r="O221" s="186"/>
      <c r="P221" s="186"/>
      <c r="Q221" s="186"/>
      <c r="R221" s="187"/>
      <c r="S221" s="78" t="s">
        <v>1049</v>
      </c>
      <c r="T221" s="36"/>
      <c r="U221" s="24"/>
      <c r="V221" s="36"/>
      <c r="W221" s="77"/>
    </row>
    <row r="222" spans="1:23" ht="17.25" customHeight="1" x14ac:dyDescent="0.2">
      <c r="A222" s="36" t="s">
        <v>77</v>
      </c>
      <c r="B222" s="36" t="s">
        <v>432</v>
      </c>
      <c r="C222" s="36"/>
      <c r="D222" s="20"/>
      <c r="E222" s="20"/>
      <c r="F222" s="20"/>
      <c r="G222" s="20"/>
      <c r="H222" s="20"/>
      <c r="I222" s="78" t="s">
        <v>543</v>
      </c>
      <c r="J222" s="20"/>
      <c r="K222" s="20"/>
      <c r="L222" s="20"/>
      <c r="M222" s="77" t="s">
        <v>1163</v>
      </c>
      <c r="N222" s="188" t="s">
        <v>1729</v>
      </c>
      <c r="O222" s="186"/>
      <c r="P222" s="186"/>
      <c r="Q222" s="186"/>
      <c r="R222" s="187" t="s">
        <v>1163</v>
      </c>
      <c r="S222" s="78" t="s">
        <v>1057</v>
      </c>
      <c r="T222" s="36"/>
      <c r="U222" s="36"/>
      <c r="V222" s="36"/>
      <c r="W222" s="77" t="s">
        <v>1163</v>
      </c>
    </row>
    <row r="223" spans="1:23" ht="17.25" customHeight="1" x14ac:dyDescent="0.2">
      <c r="A223" s="133" t="s">
        <v>19</v>
      </c>
      <c r="B223" s="37"/>
      <c r="C223" s="37"/>
      <c r="D223" s="37"/>
      <c r="E223" s="37"/>
      <c r="F223" s="37"/>
      <c r="G223" s="37"/>
      <c r="H223" s="37"/>
      <c r="I223" s="78"/>
      <c r="J223" s="37"/>
      <c r="K223" s="37"/>
      <c r="L223" s="37"/>
      <c r="M223" s="77"/>
      <c r="N223" s="188"/>
      <c r="O223" s="186"/>
      <c r="P223" s="186"/>
      <c r="Q223" s="186"/>
      <c r="R223" s="187"/>
      <c r="S223" s="79"/>
      <c r="T223" s="37"/>
      <c r="U223" s="37"/>
      <c r="V223" s="37"/>
      <c r="W223" s="77"/>
    </row>
    <row r="224" spans="1:23" ht="17.25" customHeight="1" x14ac:dyDescent="0.2">
      <c r="A224" s="20" t="s">
        <v>13</v>
      </c>
      <c r="B224" s="20" t="s">
        <v>299</v>
      </c>
      <c r="C224" s="20"/>
      <c r="D224" s="37" t="s">
        <v>451</v>
      </c>
      <c r="E224" s="37" t="s">
        <v>16</v>
      </c>
      <c r="F224" s="20" t="s">
        <v>300</v>
      </c>
      <c r="G224" s="20"/>
      <c r="H224" s="20"/>
      <c r="I224" s="78" t="s">
        <v>736</v>
      </c>
      <c r="J224" s="37" t="s">
        <v>423</v>
      </c>
      <c r="K224" s="37" t="s">
        <v>148</v>
      </c>
      <c r="L224" s="20"/>
      <c r="M224" s="77"/>
      <c r="N224" s="188" t="s">
        <v>1730</v>
      </c>
      <c r="O224" s="186" t="s">
        <v>1723</v>
      </c>
      <c r="P224" s="186" t="s">
        <v>1562</v>
      </c>
      <c r="Q224" s="186"/>
      <c r="R224" s="187"/>
      <c r="S224" s="78" t="s">
        <v>1050</v>
      </c>
      <c r="T224" s="37" t="s">
        <v>1054</v>
      </c>
      <c r="U224" s="37" t="s">
        <v>986</v>
      </c>
      <c r="V224" s="36"/>
      <c r="W224" s="77"/>
    </row>
    <row r="225" spans="1:23" ht="17.25" customHeight="1" x14ac:dyDescent="0.2">
      <c r="A225" s="133" t="s">
        <v>12</v>
      </c>
      <c r="B225" s="36" t="s">
        <v>511</v>
      </c>
      <c r="C225" s="36"/>
      <c r="D225" s="37"/>
      <c r="E225" s="37"/>
      <c r="F225" s="36" t="s">
        <v>453</v>
      </c>
      <c r="G225" s="20"/>
      <c r="H225" s="37" t="s">
        <v>67</v>
      </c>
      <c r="I225" s="78"/>
      <c r="J225" s="37"/>
      <c r="K225" s="37"/>
      <c r="L225" s="20"/>
      <c r="M225" s="77"/>
      <c r="N225" s="188"/>
      <c r="O225" s="186"/>
      <c r="P225" s="186"/>
      <c r="Q225" s="186"/>
      <c r="R225" s="187"/>
      <c r="S225" s="78"/>
      <c r="T225" s="37"/>
      <c r="U225" s="37"/>
      <c r="V225" s="36"/>
      <c r="W225" s="77"/>
    </row>
    <row r="226" spans="1:23" ht="17.25" customHeight="1" x14ac:dyDescent="0.2">
      <c r="A226" s="133" t="s">
        <v>77</v>
      </c>
      <c r="B226" s="36" t="s">
        <v>734</v>
      </c>
      <c r="C226" s="36"/>
      <c r="D226" s="37"/>
      <c r="E226" s="37"/>
      <c r="F226" s="36"/>
      <c r="G226" s="20"/>
      <c r="H226" s="37"/>
      <c r="I226" s="78" t="s">
        <v>735</v>
      </c>
      <c r="J226" s="37"/>
      <c r="K226" s="37" t="s">
        <v>510</v>
      </c>
      <c r="L226" s="20"/>
      <c r="M226" s="77"/>
      <c r="N226" s="188" t="s">
        <v>1731</v>
      </c>
      <c r="O226" s="186"/>
      <c r="P226" s="189" t="s">
        <v>1725</v>
      </c>
      <c r="Q226" s="186"/>
      <c r="R226" s="187"/>
      <c r="S226" s="78" t="s">
        <v>1051</v>
      </c>
      <c r="T226" s="37"/>
      <c r="U226" s="25" t="s">
        <v>1048</v>
      </c>
      <c r="V226" s="36"/>
      <c r="W226" s="77"/>
    </row>
    <row r="227" spans="1:23" ht="17.25" customHeight="1" x14ac:dyDescent="0.2">
      <c r="A227" s="36" t="s">
        <v>13</v>
      </c>
      <c r="B227" s="36" t="s">
        <v>512</v>
      </c>
      <c r="C227" s="36"/>
      <c r="D227" s="37" t="s">
        <v>508</v>
      </c>
      <c r="E227" s="37" t="s">
        <v>16</v>
      </c>
      <c r="F227" s="20"/>
      <c r="G227" s="20"/>
      <c r="H227" s="20"/>
      <c r="I227" s="78" t="s">
        <v>733</v>
      </c>
      <c r="J227" s="37"/>
      <c r="K227" s="37"/>
      <c r="L227" s="20"/>
      <c r="M227" s="77"/>
      <c r="N227" s="188" t="s">
        <v>1726</v>
      </c>
      <c r="O227" s="186"/>
      <c r="P227" s="186"/>
      <c r="Q227" s="186"/>
      <c r="R227" s="187"/>
      <c r="S227" s="78" t="s">
        <v>1046</v>
      </c>
      <c r="T227" s="37"/>
      <c r="U227" s="37"/>
      <c r="V227" s="36"/>
      <c r="W227" s="77"/>
    </row>
    <row r="228" spans="1:23" ht="17.25" customHeight="1" x14ac:dyDescent="0.2">
      <c r="A228" s="36" t="s">
        <v>13</v>
      </c>
      <c r="B228" s="36" t="s">
        <v>513</v>
      </c>
      <c r="C228" s="36"/>
      <c r="D228" s="37" t="s">
        <v>514</v>
      </c>
      <c r="E228" s="37" t="s">
        <v>16</v>
      </c>
      <c r="F228" s="37"/>
      <c r="G228" s="20"/>
      <c r="H228" s="20"/>
      <c r="I228" s="78" t="s">
        <v>506</v>
      </c>
      <c r="J228" s="20"/>
      <c r="K228" s="20"/>
      <c r="L228" s="20"/>
      <c r="M228" s="77"/>
      <c r="N228" s="188" t="s">
        <v>1727</v>
      </c>
      <c r="O228" s="186"/>
      <c r="P228" s="186"/>
      <c r="Q228" s="186"/>
      <c r="R228" s="187"/>
      <c r="S228" s="78" t="s">
        <v>1047</v>
      </c>
      <c r="T228" s="36"/>
      <c r="U228" s="36"/>
      <c r="V228" s="36"/>
      <c r="W228" s="77"/>
    </row>
    <row r="229" spans="1:23" ht="17.25" customHeight="1" x14ac:dyDescent="0.2">
      <c r="A229" s="133" t="s">
        <v>19</v>
      </c>
      <c r="B229" s="36"/>
      <c r="C229" s="36"/>
      <c r="D229" s="20"/>
      <c r="E229" s="37"/>
      <c r="F229" s="36"/>
      <c r="G229" s="20"/>
      <c r="H229" s="20"/>
      <c r="I229" s="78"/>
      <c r="J229" s="20"/>
      <c r="K229" s="20"/>
      <c r="L229" s="20"/>
      <c r="M229" s="77"/>
      <c r="N229" s="188"/>
      <c r="O229" s="186"/>
      <c r="P229" s="186"/>
      <c r="Q229" s="186"/>
      <c r="R229" s="187"/>
      <c r="S229" s="78"/>
      <c r="T229" s="36"/>
      <c r="U229" s="36"/>
      <c r="V229" s="36"/>
      <c r="W229" s="77"/>
    </row>
    <row r="230" spans="1:23" ht="17.25" customHeight="1" x14ac:dyDescent="0.2">
      <c r="A230" s="20" t="s">
        <v>77</v>
      </c>
      <c r="B230" s="20" t="s">
        <v>301</v>
      </c>
      <c r="C230" s="20"/>
      <c r="D230" s="20"/>
      <c r="E230" s="37"/>
      <c r="F230" s="20"/>
      <c r="G230" s="20"/>
      <c r="H230" s="20"/>
      <c r="I230" s="91" t="s">
        <v>1436</v>
      </c>
      <c r="J230" s="20"/>
      <c r="K230" s="20"/>
      <c r="L230" s="20"/>
      <c r="M230" s="77"/>
      <c r="N230" s="216" t="s">
        <v>1732</v>
      </c>
      <c r="O230" s="186"/>
      <c r="P230" s="186"/>
      <c r="Q230" s="186"/>
      <c r="R230" s="187"/>
      <c r="S230" s="78" t="s">
        <v>1437</v>
      </c>
      <c r="T230" s="36"/>
      <c r="U230" s="36"/>
      <c r="V230" s="36"/>
      <c r="W230" s="77"/>
    </row>
    <row r="231" spans="1:23" ht="17.25" customHeight="1" x14ac:dyDescent="0.2">
      <c r="A231" s="20" t="s">
        <v>20</v>
      </c>
      <c r="B231" s="20" t="s">
        <v>302</v>
      </c>
      <c r="C231" s="20"/>
      <c r="D231" s="20"/>
      <c r="E231" s="37" t="s">
        <v>16</v>
      </c>
      <c r="F231" s="20"/>
      <c r="G231" s="20"/>
      <c r="H231" s="20"/>
      <c r="I231" s="78" t="s">
        <v>737</v>
      </c>
      <c r="J231" s="20"/>
      <c r="K231" s="20"/>
      <c r="L231" s="20"/>
      <c r="M231" s="77"/>
      <c r="N231" s="188" t="s">
        <v>1733</v>
      </c>
      <c r="O231" s="186"/>
      <c r="P231" s="186"/>
      <c r="Q231" s="186"/>
      <c r="R231" s="187"/>
      <c r="S231" s="78" t="s">
        <v>1052</v>
      </c>
      <c r="T231" s="36"/>
      <c r="U231" s="36"/>
      <c r="V231" s="36"/>
      <c r="W231" s="77"/>
    </row>
    <row r="232" spans="1:23" ht="17.25" customHeight="1" x14ac:dyDescent="0.2">
      <c r="A232" s="20" t="s">
        <v>13</v>
      </c>
      <c r="B232" s="20" t="s">
        <v>303</v>
      </c>
      <c r="C232" s="20"/>
      <c r="D232" s="37" t="s">
        <v>451</v>
      </c>
      <c r="E232" s="37" t="s">
        <v>16</v>
      </c>
      <c r="F232" s="20" t="s">
        <v>304</v>
      </c>
      <c r="G232" s="20"/>
      <c r="H232" s="20"/>
      <c r="I232" s="78" t="s">
        <v>738</v>
      </c>
      <c r="J232" s="37" t="s">
        <v>423</v>
      </c>
      <c r="K232" s="37" t="s">
        <v>148</v>
      </c>
      <c r="L232" s="20"/>
      <c r="M232" s="77"/>
      <c r="N232" s="188" t="s">
        <v>1734</v>
      </c>
      <c r="O232" s="186" t="s">
        <v>1723</v>
      </c>
      <c r="P232" s="186" t="s">
        <v>1562</v>
      </c>
      <c r="Q232" s="186"/>
      <c r="R232" s="187"/>
      <c r="S232" s="78" t="s">
        <v>1053</v>
      </c>
      <c r="T232" s="37" t="s">
        <v>1054</v>
      </c>
      <c r="U232" s="37" t="s">
        <v>986</v>
      </c>
      <c r="V232" s="36"/>
      <c r="W232" s="77"/>
    </row>
    <row r="233" spans="1:23" ht="17.25" customHeight="1" x14ac:dyDescent="0.2">
      <c r="A233" s="133" t="s">
        <v>12</v>
      </c>
      <c r="B233" s="36" t="s">
        <v>516</v>
      </c>
      <c r="C233" s="36"/>
      <c r="D233" s="37"/>
      <c r="E233" s="37"/>
      <c r="F233" s="36" t="s">
        <v>454</v>
      </c>
      <c r="G233" s="20"/>
      <c r="H233" s="37" t="s">
        <v>67</v>
      </c>
      <c r="I233" s="78"/>
      <c r="J233" s="37"/>
      <c r="K233" s="37"/>
      <c r="L233" s="20"/>
      <c r="M233" s="77"/>
      <c r="N233" s="188"/>
      <c r="O233" s="186"/>
      <c r="P233" s="186"/>
      <c r="Q233" s="186"/>
      <c r="R233" s="187"/>
      <c r="S233" s="78"/>
      <c r="T233" s="37"/>
      <c r="U233" s="37"/>
      <c r="V233" s="36"/>
      <c r="W233" s="77"/>
    </row>
    <row r="234" spans="1:23" ht="17.25" customHeight="1" x14ac:dyDescent="0.2">
      <c r="A234" s="133" t="s">
        <v>77</v>
      </c>
      <c r="B234" s="36" t="s">
        <v>739</v>
      </c>
      <c r="C234" s="36"/>
      <c r="D234" s="37"/>
      <c r="E234" s="37"/>
      <c r="F234" s="36"/>
      <c r="G234" s="20"/>
      <c r="H234" s="37"/>
      <c r="I234" s="78" t="s">
        <v>740</v>
      </c>
      <c r="J234" s="37"/>
      <c r="K234" s="37" t="s">
        <v>510</v>
      </c>
      <c r="L234" s="20"/>
      <c r="M234" s="77"/>
      <c r="N234" s="188" t="s">
        <v>1735</v>
      </c>
      <c r="O234" s="186"/>
      <c r="P234" s="189" t="s">
        <v>1725</v>
      </c>
      <c r="Q234" s="186"/>
      <c r="R234" s="187"/>
      <c r="S234" s="78" t="s">
        <v>1055</v>
      </c>
      <c r="T234" s="37"/>
      <c r="U234" s="25" t="s">
        <v>1048</v>
      </c>
      <c r="V234" s="36"/>
      <c r="W234" s="77"/>
    </row>
    <row r="235" spans="1:23" ht="17.25" customHeight="1" x14ac:dyDescent="0.2">
      <c r="A235" s="36" t="s">
        <v>13</v>
      </c>
      <c r="B235" s="36" t="s">
        <v>517</v>
      </c>
      <c r="C235" s="36"/>
      <c r="D235" s="37" t="s">
        <v>508</v>
      </c>
      <c r="E235" s="37" t="s">
        <v>16</v>
      </c>
      <c r="F235" s="20"/>
      <c r="G235" s="20"/>
      <c r="H235" s="20"/>
      <c r="I235" s="78" t="s">
        <v>733</v>
      </c>
      <c r="J235" s="37"/>
      <c r="K235" s="37"/>
      <c r="L235" s="20"/>
      <c r="M235" s="77"/>
      <c r="N235" s="188" t="s">
        <v>1726</v>
      </c>
      <c r="O235" s="186"/>
      <c r="P235" s="186"/>
      <c r="Q235" s="186"/>
      <c r="R235" s="187"/>
      <c r="S235" s="78" t="s">
        <v>1046</v>
      </c>
      <c r="T235" s="37"/>
      <c r="U235" s="37"/>
      <c r="V235" s="36"/>
      <c r="W235" s="77"/>
    </row>
    <row r="236" spans="1:23" ht="17.25" customHeight="1" x14ac:dyDescent="0.2">
      <c r="A236" s="36" t="s">
        <v>13</v>
      </c>
      <c r="B236" s="36" t="s">
        <v>518</v>
      </c>
      <c r="C236" s="36"/>
      <c r="D236" s="37" t="s">
        <v>515</v>
      </c>
      <c r="E236" s="37" t="s">
        <v>16</v>
      </c>
      <c r="F236" s="37"/>
      <c r="G236" s="20"/>
      <c r="H236" s="20"/>
      <c r="I236" s="78" t="s">
        <v>506</v>
      </c>
      <c r="J236" s="20"/>
      <c r="K236" s="20"/>
      <c r="L236" s="20"/>
      <c r="M236" s="77"/>
      <c r="N236" s="188" t="s">
        <v>1727</v>
      </c>
      <c r="O236" s="186"/>
      <c r="P236" s="186"/>
      <c r="Q236" s="186"/>
      <c r="R236" s="187"/>
      <c r="S236" s="78" t="s">
        <v>1047</v>
      </c>
      <c r="T236" s="36"/>
      <c r="U236" s="36"/>
      <c r="V236" s="36"/>
      <c r="W236" s="77"/>
    </row>
    <row r="237" spans="1:23" ht="17.25" customHeight="1" x14ac:dyDescent="0.2">
      <c r="A237" s="133" t="s">
        <v>19</v>
      </c>
      <c r="B237" s="36"/>
      <c r="C237" s="36"/>
      <c r="D237" s="20"/>
      <c r="E237" s="37"/>
      <c r="F237" s="36"/>
      <c r="G237" s="20"/>
      <c r="H237" s="20"/>
      <c r="I237" s="78"/>
      <c r="J237" s="20"/>
      <c r="K237" s="20"/>
      <c r="L237" s="20"/>
      <c r="M237" s="77"/>
      <c r="N237" s="188"/>
      <c r="O237" s="186"/>
      <c r="P237" s="186"/>
      <c r="Q237" s="186"/>
      <c r="R237" s="187"/>
      <c r="S237" s="78"/>
      <c r="T237" s="36"/>
      <c r="U237" s="36"/>
      <c r="V237" s="36"/>
      <c r="W237" s="77"/>
    </row>
    <row r="238" spans="1:23" ht="17.25" customHeight="1" x14ac:dyDescent="0.2">
      <c r="A238" s="20" t="s">
        <v>77</v>
      </c>
      <c r="B238" s="20" t="s">
        <v>305</v>
      </c>
      <c r="C238" s="20"/>
      <c r="D238" s="20"/>
      <c r="E238" s="20"/>
      <c r="F238" s="20"/>
      <c r="G238" s="20"/>
      <c r="H238" s="20"/>
      <c r="I238" s="91" t="s">
        <v>1424</v>
      </c>
      <c r="J238" s="20"/>
      <c r="K238" s="20"/>
      <c r="L238" s="20"/>
      <c r="M238" s="77"/>
      <c r="N238" s="216" t="s">
        <v>1736</v>
      </c>
      <c r="O238" s="186"/>
      <c r="P238" s="186"/>
      <c r="Q238" s="186"/>
      <c r="R238" s="187"/>
      <c r="S238" s="92" t="s">
        <v>1056</v>
      </c>
      <c r="T238" s="36"/>
      <c r="U238" s="36"/>
      <c r="V238" s="36"/>
      <c r="W238" s="77"/>
    </row>
    <row r="239" spans="1:23" ht="17.25" customHeight="1" x14ac:dyDescent="0.2">
      <c r="A239" s="133" t="s">
        <v>12</v>
      </c>
      <c r="B239" s="37" t="s">
        <v>552</v>
      </c>
      <c r="C239" s="37"/>
      <c r="D239" s="20"/>
      <c r="E239" s="20"/>
      <c r="F239" s="20"/>
      <c r="G239" s="20"/>
      <c r="H239" s="36" t="s">
        <v>67</v>
      </c>
      <c r="I239" s="78"/>
      <c r="J239" s="20"/>
      <c r="K239" s="20"/>
      <c r="L239" s="20"/>
      <c r="M239" s="77"/>
      <c r="N239" s="188"/>
      <c r="O239" s="186"/>
      <c r="P239" s="186"/>
      <c r="Q239" s="186"/>
      <c r="R239" s="187"/>
      <c r="S239" s="78"/>
      <c r="T239" s="36"/>
      <c r="U239" s="36"/>
      <c r="V239" s="36"/>
      <c r="W239" s="77"/>
    </row>
    <row r="240" spans="1:23" ht="17.25" customHeight="1" x14ac:dyDescent="0.2">
      <c r="A240" s="20" t="s">
        <v>20</v>
      </c>
      <c r="B240" s="20" t="s">
        <v>306</v>
      </c>
      <c r="C240" s="20"/>
      <c r="D240" s="20"/>
      <c r="E240" s="37" t="s">
        <v>16</v>
      </c>
      <c r="F240" s="20"/>
      <c r="G240" s="20"/>
      <c r="H240" s="20"/>
      <c r="I240" s="78" t="s">
        <v>1425</v>
      </c>
      <c r="J240" s="20"/>
      <c r="K240" s="37"/>
      <c r="L240" s="20"/>
      <c r="M240" s="77"/>
      <c r="N240" s="188" t="s">
        <v>1737</v>
      </c>
      <c r="O240" s="186"/>
      <c r="P240" s="186"/>
      <c r="Q240" s="186"/>
      <c r="R240" s="187"/>
      <c r="S240" s="78" t="s">
        <v>1426</v>
      </c>
      <c r="T240" s="36"/>
      <c r="U240" s="24"/>
      <c r="V240" s="36"/>
      <c r="W240" s="77"/>
    </row>
    <row r="241" spans="1:23" ht="17.25" customHeight="1" x14ac:dyDescent="0.2">
      <c r="A241" s="36" t="s">
        <v>77</v>
      </c>
      <c r="B241" s="36" t="s">
        <v>433</v>
      </c>
      <c r="C241" s="36"/>
      <c r="D241" s="20"/>
      <c r="E241" s="20"/>
      <c r="F241" s="20"/>
      <c r="G241" s="20"/>
      <c r="H241" s="20"/>
      <c r="I241" s="78" t="s">
        <v>541</v>
      </c>
      <c r="J241" s="20"/>
      <c r="K241" s="20"/>
      <c r="L241" s="20"/>
      <c r="M241" s="77" t="s">
        <v>1164</v>
      </c>
      <c r="N241" s="188" t="s">
        <v>1738</v>
      </c>
      <c r="O241" s="186"/>
      <c r="P241" s="186"/>
      <c r="Q241" s="186"/>
      <c r="R241" s="187" t="s">
        <v>1164</v>
      </c>
      <c r="S241" s="78" t="s">
        <v>1061</v>
      </c>
      <c r="T241" s="36"/>
      <c r="U241" s="36"/>
      <c r="V241" s="36"/>
      <c r="W241" s="77" t="s">
        <v>1164</v>
      </c>
    </row>
    <row r="242" spans="1:23" ht="17.25" customHeight="1" x14ac:dyDescent="0.2">
      <c r="A242" s="133" t="s">
        <v>19</v>
      </c>
      <c r="B242" s="36"/>
      <c r="C242" s="36"/>
      <c r="D242" s="20"/>
      <c r="E242" s="20"/>
      <c r="F242" s="20"/>
      <c r="G242" s="20"/>
      <c r="H242" s="20"/>
      <c r="I242" s="78"/>
      <c r="J242" s="20"/>
      <c r="K242" s="20"/>
      <c r="L242" s="20"/>
      <c r="M242" s="77"/>
      <c r="N242" s="188"/>
      <c r="O242" s="186"/>
      <c r="P242" s="186"/>
      <c r="Q242" s="186"/>
      <c r="R242" s="187"/>
      <c r="S242" s="78"/>
      <c r="T242" s="36"/>
      <c r="U242" s="36"/>
      <c r="V242" s="36"/>
      <c r="W242" s="77"/>
    </row>
    <row r="243" spans="1:23" ht="17.25" customHeight="1" x14ac:dyDescent="0.2">
      <c r="A243" s="20" t="s">
        <v>13</v>
      </c>
      <c r="B243" s="20" t="s">
        <v>307</v>
      </c>
      <c r="C243" s="20"/>
      <c r="D243" s="37" t="s">
        <v>451</v>
      </c>
      <c r="E243" s="37" t="s">
        <v>16</v>
      </c>
      <c r="F243" s="20" t="s">
        <v>308</v>
      </c>
      <c r="G243" s="20"/>
      <c r="H243" s="20"/>
      <c r="I243" s="78" t="s">
        <v>741</v>
      </c>
      <c r="J243" s="37" t="s">
        <v>423</v>
      </c>
      <c r="K243" s="37" t="s">
        <v>148</v>
      </c>
      <c r="L243" s="20"/>
      <c r="M243" s="77"/>
      <c r="N243" s="188" t="s">
        <v>1739</v>
      </c>
      <c r="O243" s="186" t="s">
        <v>1723</v>
      </c>
      <c r="P243" s="186" t="s">
        <v>1562</v>
      </c>
      <c r="Q243" s="186"/>
      <c r="R243" s="187"/>
      <c r="S243" s="78" t="s">
        <v>1059</v>
      </c>
      <c r="T243" s="37" t="s">
        <v>1054</v>
      </c>
      <c r="U243" s="37" t="s">
        <v>986</v>
      </c>
      <c r="V243" s="36"/>
      <c r="W243" s="77"/>
    </row>
    <row r="244" spans="1:23" ht="17.25" customHeight="1" x14ac:dyDescent="0.2">
      <c r="A244" s="133" t="s">
        <v>12</v>
      </c>
      <c r="B244" s="36" t="s">
        <v>520</v>
      </c>
      <c r="C244" s="36"/>
      <c r="D244" s="37"/>
      <c r="E244" s="37"/>
      <c r="F244" s="36" t="s">
        <v>455</v>
      </c>
      <c r="G244" s="20"/>
      <c r="H244" s="37" t="s">
        <v>67</v>
      </c>
      <c r="I244" s="78"/>
      <c r="J244" s="37"/>
      <c r="K244" s="37"/>
      <c r="L244" s="20"/>
      <c r="M244" s="77"/>
      <c r="N244" s="188"/>
      <c r="O244" s="186"/>
      <c r="P244" s="186"/>
      <c r="Q244" s="186"/>
      <c r="R244" s="187"/>
      <c r="S244" s="78"/>
      <c r="T244" s="37"/>
      <c r="U244" s="37"/>
      <c r="V244" s="36"/>
      <c r="W244" s="77"/>
    </row>
    <row r="245" spans="1:23" ht="17.25" customHeight="1" x14ac:dyDescent="0.2">
      <c r="A245" s="133" t="s">
        <v>77</v>
      </c>
      <c r="B245" s="36" t="s">
        <v>745</v>
      </c>
      <c r="C245" s="36"/>
      <c r="D245" s="37"/>
      <c r="E245" s="37"/>
      <c r="F245" s="36"/>
      <c r="G245" s="20"/>
      <c r="H245" s="37"/>
      <c r="I245" s="78" t="s">
        <v>743</v>
      </c>
      <c r="J245" s="37"/>
      <c r="K245" s="37" t="s">
        <v>510</v>
      </c>
      <c r="L245" s="20"/>
      <c r="M245" s="77"/>
      <c r="N245" s="188" t="s">
        <v>1740</v>
      </c>
      <c r="O245" s="186"/>
      <c r="P245" s="189" t="s">
        <v>1725</v>
      </c>
      <c r="Q245" s="186"/>
      <c r="R245" s="187"/>
      <c r="S245" s="78" t="s">
        <v>1060</v>
      </c>
      <c r="T245" s="37"/>
      <c r="U245" s="25" t="s">
        <v>1048</v>
      </c>
      <c r="V245" s="36"/>
      <c r="W245" s="77"/>
    </row>
    <row r="246" spans="1:23" ht="17.25" customHeight="1" x14ac:dyDescent="0.2">
      <c r="A246" s="36" t="s">
        <v>13</v>
      </c>
      <c r="B246" s="36" t="s">
        <v>521</v>
      </c>
      <c r="C246" s="36"/>
      <c r="D246" s="37" t="s">
        <v>508</v>
      </c>
      <c r="E246" s="37" t="s">
        <v>16</v>
      </c>
      <c r="F246" s="20"/>
      <c r="G246" s="20"/>
      <c r="H246" s="20"/>
      <c r="I246" s="78" t="s">
        <v>733</v>
      </c>
      <c r="J246" s="37"/>
      <c r="K246" s="37"/>
      <c r="L246" s="20"/>
      <c r="M246" s="77"/>
      <c r="N246" s="188" t="s">
        <v>1726</v>
      </c>
      <c r="O246" s="186"/>
      <c r="P246" s="186"/>
      <c r="Q246" s="186"/>
      <c r="R246" s="187"/>
      <c r="S246" s="78" t="s">
        <v>1046</v>
      </c>
      <c r="T246" s="37"/>
      <c r="U246" s="37"/>
      <c r="V246" s="36"/>
      <c r="W246" s="77"/>
    </row>
    <row r="247" spans="1:23" ht="17.25" customHeight="1" x14ac:dyDescent="0.2">
      <c r="A247" s="36" t="s">
        <v>13</v>
      </c>
      <c r="B247" s="36" t="s">
        <v>522</v>
      </c>
      <c r="C247" s="36"/>
      <c r="D247" s="36" t="s">
        <v>519</v>
      </c>
      <c r="E247" s="37" t="s">
        <v>16</v>
      </c>
      <c r="F247" s="37"/>
      <c r="G247" s="20"/>
      <c r="H247" s="20"/>
      <c r="I247" s="78" t="s">
        <v>506</v>
      </c>
      <c r="J247" s="20"/>
      <c r="K247" s="20"/>
      <c r="L247" s="20"/>
      <c r="M247" s="77"/>
      <c r="N247" s="188" t="s">
        <v>1727</v>
      </c>
      <c r="O247" s="186"/>
      <c r="P247" s="186"/>
      <c r="Q247" s="186"/>
      <c r="R247" s="187"/>
      <c r="S247" s="78" t="s">
        <v>1047</v>
      </c>
      <c r="T247" s="36"/>
      <c r="U247" s="36"/>
      <c r="V247" s="36"/>
      <c r="W247" s="77"/>
    </row>
    <row r="248" spans="1:23" ht="17.25" customHeight="1" x14ac:dyDescent="0.2">
      <c r="A248" s="133" t="s">
        <v>19</v>
      </c>
      <c r="B248" s="36"/>
      <c r="C248" s="36"/>
      <c r="D248" s="20"/>
      <c r="E248" s="37"/>
      <c r="F248" s="36"/>
      <c r="G248" s="20"/>
      <c r="H248" s="20"/>
      <c r="I248" s="78"/>
      <c r="J248" s="20"/>
      <c r="K248" s="20"/>
      <c r="L248" s="20"/>
      <c r="M248" s="77"/>
      <c r="N248" s="188"/>
      <c r="O248" s="186"/>
      <c r="P248" s="186"/>
      <c r="Q248" s="186"/>
      <c r="R248" s="187"/>
      <c r="S248" s="78"/>
      <c r="T248" s="36"/>
      <c r="U248" s="36"/>
      <c r="V248" s="36"/>
      <c r="W248" s="77"/>
    </row>
    <row r="249" spans="1:23" ht="17.25" customHeight="1" x14ac:dyDescent="0.2">
      <c r="A249" s="133" t="s">
        <v>12</v>
      </c>
      <c r="B249" s="37" t="s">
        <v>553</v>
      </c>
      <c r="C249" s="37"/>
      <c r="D249" s="20"/>
      <c r="E249" s="20"/>
      <c r="F249" s="20"/>
      <c r="G249" s="20"/>
      <c r="H249" s="36" t="s">
        <v>67</v>
      </c>
      <c r="I249" s="78"/>
      <c r="J249" s="20"/>
      <c r="K249" s="20"/>
      <c r="L249" s="20"/>
      <c r="M249" s="77"/>
      <c r="N249" s="188"/>
      <c r="O249" s="186"/>
      <c r="P249" s="186"/>
      <c r="Q249" s="186"/>
      <c r="R249" s="187"/>
      <c r="S249" s="78"/>
      <c r="T249" s="36"/>
      <c r="U249" s="36"/>
      <c r="V249" s="36"/>
      <c r="W249" s="77"/>
    </row>
    <row r="250" spans="1:23" ht="17.25" customHeight="1" x14ac:dyDescent="0.2">
      <c r="A250" s="20" t="s">
        <v>20</v>
      </c>
      <c r="B250" s="20" t="s">
        <v>309</v>
      </c>
      <c r="C250" s="20"/>
      <c r="D250" s="20"/>
      <c r="E250" s="37" t="s">
        <v>16</v>
      </c>
      <c r="F250" s="20"/>
      <c r="G250" s="20"/>
      <c r="H250" s="20"/>
      <c r="I250" s="78" t="s">
        <v>1438</v>
      </c>
      <c r="J250" s="20"/>
      <c r="K250" s="37"/>
      <c r="L250" s="20"/>
      <c r="M250" s="77"/>
      <c r="N250" s="188" t="s">
        <v>1741</v>
      </c>
      <c r="O250" s="186"/>
      <c r="P250" s="186"/>
      <c r="Q250" s="186"/>
      <c r="R250" s="187"/>
      <c r="S250" s="78" t="s">
        <v>1439</v>
      </c>
      <c r="T250" s="36"/>
      <c r="U250" s="24"/>
      <c r="V250" s="36"/>
      <c r="W250" s="77"/>
    </row>
    <row r="251" spans="1:23" ht="17.25" customHeight="1" x14ac:dyDescent="0.2">
      <c r="A251" s="36" t="s">
        <v>77</v>
      </c>
      <c r="B251" s="36" t="s">
        <v>434</v>
      </c>
      <c r="C251" s="36"/>
      <c r="D251" s="20"/>
      <c r="E251" s="20"/>
      <c r="F251" s="20"/>
      <c r="G251" s="20"/>
      <c r="H251" s="20"/>
      <c r="I251" s="78" t="s">
        <v>542</v>
      </c>
      <c r="J251" s="20"/>
      <c r="K251" s="20"/>
      <c r="L251" s="20"/>
      <c r="M251" s="77" t="s">
        <v>1165</v>
      </c>
      <c r="N251" s="188" t="s">
        <v>1742</v>
      </c>
      <c r="O251" s="186"/>
      <c r="P251" s="186"/>
      <c r="Q251" s="186"/>
      <c r="R251" s="187" t="s">
        <v>1165</v>
      </c>
      <c r="S251" s="78" t="s">
        <v>1062</v>
      </c>
      <c r="T251" s="36"/>
      <c r="U251" s="36"/>
      <c r="V251" s="36"/>
      <c r="W251" s="77" t="s">
        <v>1165</v>
      </c>
    </row>
    <row r="252" spans="1:23" ht="17.25" customHeight="1" x14ac:dyDescent="0.2">
      <c r="A252" s="133" t="s">
        <v>19</v>
      </c>
      <c r="B252" s="37"/>
      <c r="C252" s="37"/>
      <c r="D252" s="37"/>
      <c r="E252" s="37"/>
      <c r="F252" s="37"/>
      <c r="G252" s="37"/>
      <c r="H252" s="37"/>
      <c r="I252" s="78"/>
      <c r="J252" s="37"/>
      <c r="K252" s="37"/>
      <c r="L252" s="37"/>
      <c r="M252" s="77"/>
      <c r="N252" s="188"/>
      <c r="O252" s="186"/>
      <c r="P252" s="186"/>
      <c r="Q252" s="186"/>
      <c r="R252" s="187"/>
      <c r="S252" s="79"/>
      <c r="T252" s="37"/>
      <c r="U252" s="37"/>
      <c r="V252" s="37"/>
      <c r="W252" s="77"/>
    </row>
    <row r="253" spans="1:23" ht="17.25" customHeight="1" x14ac:dyDescent="0.2">
      <c r="A253" s="20" t="s">
        <v>13</v>
      </c>
      <c r="B253" s="20" t="s">
        <v>310</v>
      </c>
      <c r="C253" s="20"/>
      <c r="D253" s="37" t="s">
        <v>451</v>
      </c>
      <c r="E253" s="37" t="s">
        <v>16</v>
      </c>
      <c r="F253" s="20" t="s">
        <v>311</v>
      </c>
      <c r="G253" s="20"/>
      <c r="H253" s="20"/>
      <c r="I253" s="78" t="s">
        <v>742</v>
      </c>
      <c r="J253" s="37" t="s">
        <v>423</v>
      </c>
      <c r="K253" s="37" t="s">
        <v>148</v>
      </c>
      <c r="L253" s="20"/>
      <c r="M253" s="77"/>
      <c r="N253" s="188" t="s">
        <v>1743</v>
      </c>
      <c r="O253" s="186" t="s">
        <v>1723</v>
      </c>
      <c r="P253" s="186" t="s">
        <v>1562</v>
      </c>
      <c r="Q253" s="186"/>
      <c r="R253" s="187"/>
      <c r="S253" s="78" t="s">
        <v>1063</v>
      </c>
      <c r="T253" s="37" t="s">
        <v>1054</v>
      </c>
      <c r="U253" s="37" t="s">
        <v>986</v>
      </c>
      <c r="V253" s="36"/>
      <c r="W253" s="77"/>
    </row>
    <row r="254" spans="1:23" ht="17.25" customHeight="1" x14ac:dyDescent="0.2">
      <c r="A254" s="133" t="s">
        <v>12</v>
      </c>
      <c r="B254" s="36" t="s">
        <v>523</v>
      </c>
      <c r="C254" s="36"/>
      <c r="D254" s="37"/>
      <c r="E254" s="37"/>
      <c r="F254" s="36" t="s">
        <v>456</v>
      </c>
      <c r="G254" s="20"/>
      <c r="H254" s="37" t="s">
        <v>67</v>
      </c>
      <c r="I254" s="78"/>
      <c r="J254" s="37"/>
      <c r="K254" s="37"/>
      <c r="L254" s="20"/>
      <c r="M254" s="77"/>
      <c r="N254" s="188"/>
      <c r="O254" s="186"/>
      <c r="P254" s="186"/>
      <c r="Q254" s="186"/>
      <c r="R254" s="187"/>
      <c r="S254" s="78"/>
      <c r="T254" s="37"/>
      <c r="U254" s="37"/>
      <c r="V254" s="36"/>
      <c r="W254" s="77"/>
    </row>
    <row r="255" spans="1:23" ht="17.25" customHeight="1" x14ac:dyDescent="0.2">
      <c r="A255" s="133" t="s">
        <v>77</v>
      </c>
      <c r="B255" s="36" t="s">
        <v>744</v>
      </c>
      <c r="C255" s="36"/>
      <c r="D255" s="37"/>
      <c r="E255" s="37"/>
      <c r="F255" s="36"/>
      <c r="G255" s="20"/>
      <c r="H255" s="37"/>
      <c r="I255" s="78" t="s">
        <v>746</v>
      </c>
      <c r="J255" s="37"/>
      <c r="K255" s="37" t="s">
        <v>510</v>
      </c>
      <c r="L255" s="20"/>
      <c r="M255" s="77"/>
      <c r="N255" s="188" t="s">
        <v>1744</v>
      </c>
      <c r="O255" s="186"/>
      <c r="P255" s="189" t="s">
        <v>1725</v>
      </c>
      <c r="Q255" s="186"/>
      <c r="R255" s="187"/>
      <c r="S255" s="78" t="s">
        <v>1064</v>
      </c>
      <c r="T255" s="37"/>
      <c r="U255" s="25" t="s">
        <v>1048</v>
      </c>
      <c r="V255" s="36"/>
      <c r="W255" s="77"/>
    </row>
    <row r="256" spans="1:23" ht="17.25" customHeight="1" x14ac:dyDescent="0.2">
      <c r="A256" s="36" t="s">
        <v>13</v>
      </c>
      <c r="B256" s="36" t="s">
        <v>524</v>
      </c>
      <c r="C256" s="36"/>
      <c r="D256" s="37" t="s">
        <v>508</v>
      </c>
      <c r="E256" s="37" t="s">
        <v>16</v>
      </c>
      <c r="F256" s="20"/>
      <c r="G256" s="20"/>
      <c r="H256" s="20"/>
      <c r="I256" s="78" t="s">
        <v>733</v>
      </c>
      <c r="J256" s="37"/>
      <c r="K256" s="37"/>
      <c r="L256" s="20"/>
      <c r="M256" s="77"/>
      <c r="N256" s="188" t="s">
        <v>1726</v>
      </c>
      <c r="O256" s="186"/>
      <c r="P256" s="186"/>
      <c r="Q256" s="186"/>
      <c r="R256" s="187"/>
      <c r="S256" s="78" t="s">
        <v>1046</v>
      </c>
      <c r="T256" s="37"/>
      <c r="U256" s="37"/>
      <c r="V256" s="36"/>
      <c r="W256" s="77"/>
    </row>
    <row r="257" spans="1:23" ht="17.25" customHeight="1" x14ac:dyDescent="0.2">
      <c r="A257" s="36" t="s">
        <v>13</v>
      </c>
      <c r="B257" s="36" t="s">
        <v>525</v>
      </c>
      <c r="C257" s="36"/>
      <c r="D257" s="36" t="s">
        <v>526</v>
      </c>
      <c r="E257" s="37" t="s">
        <v>16</v>
      </c>
      <c r="F257" s="37"/>
      <c r="G257" s="20"/>
      <c r="H257" s="20"/>
      <c r="I257" s="78" t="s">
        <v>506</v>
      </c>
      <c r="J257" s="20"/>
      <c r="K257" s="20"/>
      <c r="L257" s="20"/>
      <c r="M257" s="77"/>
      <c r="N257" s="188" t="s">
        <v>1727</v>
      </c>
      <c r="O257" s="186"/>
      <c r="P257" s="186"/>
      <c r="Q257" s="186"/>
      <c r="R257" s="187"/>
      <c r="S257" s="78" t="s">
        <v>1047</v>
      </c>
      <c r="T257" s="36"/>
      <c r="U257" s="36"/>
      <c r="V257" s="36"/>
      <c r="W257" s="77"/>
    </row>
    <row r="258" spans="1:23" ht="17.25" customHeight="1" x14ac:dyDescent="0.2">
      <c r="A258" s="133" t="s">
        <v>19</v>
      </c>
      <c r="B258" s="36"/>
      <c r="C258" s="36"/>
      <c r="D258" s="20"/>
      <c r="E258" s="37"/>
      <c r="F258" s="36"/>
      <c r="G258" s="20"/>
      <c r="H258" s="20"/>
      <c r="I258" s="78"/>
      <c r="J258" s="20"/>
      <c r="K258" s="20"/>
      <c r="L258" s="20"/>
      <c r="M258" s="77"/>
      <c r="N258" s="188"/>
      <c r="O258" s="186"/>
      <c r="P258" s="186"/>
      <c r="Q258" s="186"/>
      <c r="R258" s="187"/>
      <c r="S258" s="78"/>
      <c r="T258" s="36"/>
      <c r="U258" s="36"/>
      <c r="V258" s="36"/>
      <c r="W258" s="77"/>
    </row>
    <row r="259" spans="1:23" ht="17.25" customHeight="1" x14ac:dyDescent="0.2">
      <c r="A259" s="20" t="s">
        <v>77</v>
      </c>
      <c r="B259" s="20" t="s">
        <v>312</v>
      </c>
      <c r="C259" s="20"/>
      <c r="D259" s="20"/>
      <c r="E259" s="20"/>
      <c r="F259" s="20"/>
      <c r="G259" s="20"/>
      <c r="H259" s="20"/>
      <c r="I259" s="78" t="s">
        <v>313</v>
      </c>
      <c r="J259" s="20"/>
      <c r="K259" s="20"/>
      <c r="L259" s="20"/>
      <c r="M259" s="77"/>
      <c r="N259" s="188" t="s">
        <v>1745</v>
      </c>
      <c r="O259" s="186"/>
      <c r="P259" s="186"/>
      <c r="Q259" s="186"/>
      <c r="R259" s="187"/>
      <c r="S259" s="78" t="s">
        <v>1065</v>
      </c>
      <c r="T259" s="36"/>
      <c r="U259" s="36"/>
      <c r="V259" s="36"/>
      <c r="W259" s="77"/>
    </row>
    <row r="260" spans="1:23" ht="17.25" customHeight="1" x14ac:dyDescent="0.2">
      <c r="A260" s="133" t="s">
        <v>12</v>
      </c>
      <c r="B260" s="36" t="s">
        <v>527</v>
      </c>
      <c r="C260" s="36"/>
      <c r="D260" s="37"/>
      <c r="E260" s="37"/>
      <c r="F260" s="36"/>
      <c r="G260" s="20"/>
      <c r="H260" s="37" t="s">
        <v>67</v>
      </c>
      <c r="I260" s="78"/>
      <c r="J260" s="37"/>
      <c r="K260" s="37"/>
      <c r="L260" s="20"/>
      <c r="M260" s="77"/>
      <c r="N260" s="188"/>
      <c r="O260" s="186"/>
      <c r="P260" s="186"/>
      <c r="Q260" s="186"/>
      <c r="R260" s="187"/>
      <c r="S260" s="78"/>
      <c r="T260" s="37"/>
      <c r="U260" s="37"/>
      <c r="V260" s="36"/>
      <c r="W260" s="77"/>
    </row>
    <row r="261" spans="1:23" ht="17.25" customHeight="1" x14ac:dyDescent="0.2">
      <c r="A261" s="133" t="s">
        <v>77</v>
      </c>
      <c r="B261" s="36" t="s">
        <v>748</v>
      </c>
      <c r="C261" s="36"/>
      <c r="D261" s="37"/>
      <c r="E261" s="37"/>
      <c r="F261" s="36"/>
      <c r="G261" s="20"/>
      <c r="H261" s="37"/>
      <c r="I261" s="78" t="s">
        <v>747</v>
      </c>
      <c r="J261" s="37"/>
      <c r="K261" s="24" t="s">
        <v>1172</v>
      </c>
      <c r="L261" s="20"/>
      <c r="M261" s="77"/>
      <c r="N261" s="188" t="s">
        <v>1746</v>
      </c>
      <c r="O261" s="186"/>
      <c r="P261" s="189" t="s">
        <v>1725</v>
      </c>
      <c r="Q261" s="186"/>
      <c r="R261" s="187"/>
      <c r="S261" s="78" t="s">
        <v>1066</v>
      </c>
      <c r="T261" s="37"/>
      <c r="U261" s="24" t="s">
        <v>1048</v>
      </c>
      <c r="V261" s="36"/>
      <c r="W261" s="77"/>
    </row>
    <row r="262" spans="1:23" ht="17.25" customHeight="1" x14ac:dyDescent="0.2">
      <c r="A262" s="36" t="s">
        <v>13</v>
      </c>
      <c r="B262" s="36" t="s">
        <v>528</v>
      </c>
      <c r="C262" s="36"/>
      <c r="D262" s="37" t="s">
        <v>508</v>
      </c>
      <c r="E262" s="37" t="s">
        <v>16</v>
      </c>
      <c r="F262" s="20"/>
      <c r="G262" s="20"/>
      <c r="H262" s="20"/>
      <c r="I262" s="78" t="s">
        <v>733</v>
      </c>
      <c r="J262" s="37"/>
      <c r="K262" s="37"/>
      <c r="L262" s="20"/>
      <c r="M262" s="77"/>
      <c r="N262" s="188" t="s">
        <v>1726</v>
      </c>
      <c r="O262" s="186"/>
      <c r="P262" s="186"/>
      <c r="Q262" s="186"/>
      <c r="R262" s="187"/>
      <c r="S262" s="78" t="s">
        <v>1046</v>
      </c>
      <c r="T262" s="37"/>
      <c r="U262" s="37"/>
      <c r="V262" s="36"/>
      <c r="W262" s="77"/>
    </row>
    <row r="263" spans="1:23" ht="17.25" customHeight="1" x14ac:dyDescent="0.2">
      <c r="A263" s="36" t="s">
        <v>13</v>
      </c>
      <c r="B263" s="36" t="s">
        <v>529</v>
      </c>
      <c r="C263" s="36"/>
      <c r="D263" s="36" t="s">
        <v>533</v>
      </c>
      <c r="E263" s="37" t="s">
        <v>16</v>
      </c>
      <c r="F263" s="37"/>
      <c r="G263" s="20"/>
      <c r="H263" s="20"/>
      <c r="I263" s="78" t="s">
        <v>506</v>
      </c>
      <c r="J263" s="20"/>
      <c r="K263" s="20"/>
      <c r="L263" s="20"/>
      <c r="M263" s="77"/>
      <c r="N263" s="188" t="s">
        <v>1727</v>
      </c>
      <c r="O263" s="186"/>
      <c r="P263" s="186"/>
      <c r="Q263" s="186"/>
      <c r="R263" s="187"/>
      <c r="S263" s="78" t="s">
        <v>1047</v>
      </c>
      <c r="T263" s="36"/>
      <c r="U263" s="36"/>
      <c r="V263" s="36"/>
      <c r="W263" s="77"/>
    </row>
    <row r="264" spans="1:23" ht="17.25" customHeight="1" x14ac:dyDescent="0.2">
      <c r="A264" s="133" t="s">
        <v>19</v>
      </c>
      <c r="B264" s="36"/>
      <c r="C264" s="36"/>
      <c r="D264" s="20"/>
      <c r="E264" s="37"/>
      <c r="F264" s="36"/>
      <c r="G264" s="20"/>
      <c r="H264" s="20"/>
      <c r="I264" s="78"/>
      <c r="J264" s="20"/>
      <c r="K264" s="20"/>
      <c r="L264" s="20"/>
      <c r="M264" s="77"/>
      <c r="N264" s="188"/>
      <c r="O264" s="186"/>
      <c r="P264" s="186"/>
      <c r="Q264" s="186"/>
      <c r="R264" s="187"/>
      <c r="S264" s="78"/>
      <c r="T264" s="36"/>
      <c r="U264" s="36"/>
      <c r="V264" s="36"/>
      <c r="W264" s="77"/>
    </row>
    <row r="265" spans="1:23" ht="17.25" customHeight="1" x14ac:dyDescent="0.2">
      <c r="A265" s="132" t="s">
        <v>19</v>
      </c>
      <c r="B265" s="20"/>
      <c r="C265" s="20"/>
      <c r="D265" s="20"/>
      <c r="E265" s="20"/>
      <c r="F265" s="20"/>
      <c r="G265" s="20"/>
      <c r="H265" s="20"/>
      <c r="I265" s="78"/>
      <c r="J265" s="20"/>
      <c r="K265" s="20"/>
      <c r="L265" s="20"/>
      <c r="M265" s="77"/>
      <c r="N265" s="188"/>
      <c r="O265" s="186"/>
      <c r="P265" s="186"/>
      <c r="Q265" s="186"/>
      <c r="R265" s="187"/>
      <c r="S265" s="78"/>
      <c r="T265" s="36"/>
      <c r="U265" s="36"/>
      <c r="V265" s="36"/>
      <c r="W265" s="77"/>
    </row>
    <row r="266" spans="1:23" ht="17.25" customHeight="1" x14ac:dyDescent="0.2">
      <c r="A266" s="19"/>
      <c r="B266" s="19"/>
      <c r="C266" s="19"/>
      <c r="D266" s="19"/>
      <c r="E266" s="19"/>
      <c r="F266" s="19"/>
      <c r="G266" s="19"/>
      <c r="H266" s="19"/>
      <c r="I266" s="87"/>
      <c r="J266" s="19"/>
      <c r="K266" s="19"/>
      <c r="L266" s="19"/>
      <c r="M266" s="54"/>
      <c r="N266" s="148"/>
      <c r="O266" s="149"/>
      <c r="P266" s="149"/>
      <c r="Q266" s="149"/>
      <c r="R266" s="150"/>
      <c r="S266" s="87"/>
      <c r="T266" s="42"/>
      <c r="U266" s="42"/>
      <c r="V266" s="42"/>
      <c r="W266" s="54"/>
    </row>
    <row r="267" spans="1:23" ht="17.25" customHeight="1" x14ac:dyDescent="0.2">
      <c r="A267" s="134" t="s">
        <v>12</v>
      </c>
      <c r="B267" s="21" t="s">
        <v>403</v>
      </c>
      <c r="C267" s="21"/>
      <c r="D267" s="21"/>
      <c r="E267" s="21"/>
      <c r="F267" s="21"/>
      <c r="G267" s="21"/>
      <c r="H267" s="21"/>
      <c r="I267" s="80" t="s">
        <v>400</v>
      </c>
      <c r="J267" s="21"/>
      <c r="K267" s="21"/>
      <c r="L267" s="21"/>
      <c r="M267" s="81"/>
      <c r="N267" s="190" t="s">
        <v>1747</v>
      </c>
      <c r="O267" s="191"/>
      <c r="P267" s="191"/>
      <c r="Q267" s="191"/>
      <c r="R267" s="192"/>
      <c r="S267" s="80" t="s">
        <v>1067</v>
      </c>
      <c r="T267" s="38"/>
      <c r="U267" s="38"/>
      <c r="V267" s="38"/>
      <c r="W267" s="81"/>
    </row>
    <row r="268" spans="1:23" ht="17.25" customHeight="1" x14ac:dyDescent="0.2">
      <c r="A268" s="21" t="s">
        <v>20</v>
      </c>
      <c r="B268" s="21" t="s">
        <v>314</v>
      </c>
      <c r="C268" s="21"/>
      <c r="D268" s="21"/>
      <c r="E268" s="39" t="s">
        <v>16</v>
      </c>
      <c r="F268" s="21"/>
      <c r="G268" s="21"/>
      <c r="H268" s="21"/>
      <c r="I268" s="82" t="s">
        <v>773</v>
      </c>
      <c r="J268" s="21"/>
      <c r="K268" s="21"/>
      <c r="L268" s="21"/>
      <c r="M268" s="81"/>
      <c r="N268" s="193" t="s">
        <v>1748</v>
      </c>
      <c r="O268" s="191"/>
      <c r="P268" s="191"/>
      <c r="Q268" s="191"/>
      <c r="R268" s="192"/>
      <c r="S268" s="82" t="s">
        <v>1068</v>
      </c>
      <c r="T268" s="38"/>
      <c r="U268" s="38"/>
      <c r="V268" s="38"/>
      <c r="W268" s="81"/>
    </row>
    <row r="269" spans="1:23" ht="17.25" customHeight="1" x14ac:dyDescent="0.2">
      <c r="A269" s="21" t="s">
        <v>20</v>
      </c>
      <c r="B269" s="21" t="s">
        <v>315</v>
      </c>
      <c r="C269" s="21"/>
      <c r="D269" s="21"/>
      <c r="E269" s="39" t="s">
        <v>16</v>
      </c>
      <c r="F269" s="21" t="s">
        <v>316</v>
      </c>
      <c r="G269" s="21"/>
      <c r="H269" s="21"/>
      <c r="I269" s="82" t="s">
        <v>774</v>
      </c>
      <c r="J269" s="21"/>
      <c r="K269" s="21"/>
      <c r="L269" s="21"/>
      <c r="M269" s="81"/>
      <c r="N269" s="193" t="s">
        <v>1749</v>
      </c>
      <c r="O269" s="191"/>
      <c r="P269" s="191"/>
      <c r="Q269" s="191"/>
      <c r="R269" s="192"/>
      <c r="S269" s="82" t="s">
        <v>1069</v>
      </c>
      <c r="T269" s="38"/>
      <c r="U269" s="38"/>
      <c r="V269" s="38"/>
      <c r="W269" s="81"/>
    </row>
    <row r="270" spans="1:23" ht="17.25" customHeight="1" x14ac:dyDescent="0.2">
      <c r="A270" s="21" t="s">
        <v>20</v>
      </c>
      <c r="B270" s="21" t="s">
        <v>317</v>
      </c>
      <c r="C270" s="21"/>
      <c r="D270" s="21"/>
      <c r="E270" s="39" t="s">
        <v>16</v>
      </c>
      <c r="F270" s="21" t="s">
        <v>318</v>
      </c>
      <c r="G270" s="21"/>
      <c r="H270" s="21"/>
      <c r="I270" s="82" t="s">
        <v>775</v>
      </c>
      <c r="J270" s="21"/>
      <c r="K270" s="21"/>
      <c r="L270" s="21"/>
      <c r="M270" s="81"/>
      <c r="N270" s="193" t="s">
        <v>1750</v>
      </c>
      <c r="O270" s="191"/>
      <c r="P270" s="191"/>
      <c r="Q270" s="191"/>
      <c r="R270" s="192"/>
      <c r="S270" s="82" t="s">
        <v>1070</v>
      </c>
      <c r="T270" s="38"/>
      <c r="U270" s="38"/>
      <c r="V270" s="38"/>
      <c r="W270" s="81"/>
    </row>
    <row r="271" spans="1:23" ht="17.25" customHeight="1" x14ac:dyDescent="0.2">
      <c r="A271" s="21" t="s">
        <v>20</v>
      </c>
      <c r="B271" s="21" t="s">
        <v>319</v>
      </c>
      <c r="C271" s="21"/>
      <c r="D271" s="21"/>
      <c r="E271" s="39" t="s">
        <v>16</v>
      </c>
      <c r="F271" s="21" t="s">
        <v>318</v>
      </c>
      <c r="G271" s="21"/>
      <c r="H271" s="21"/>
      <c r="I271" s="82" t="s">
        <v>776</v>
      </c>
      <c r="J271" s="21"/>
      <c r="K271" s="21"/>
      <c r="L271" s="21"/>
      <c r="M271" s="81"/>
      <c r="N271" s="193" t="s">
        <v>1751</v>
      </c>
      <c r="O271" s="191"/>
      <c r="P271" s="191"/>
      <c r="Q271" s="191"/>
      <c r="R271" s="192"/>
      <c r="S271" s="82" t="s">
        <v>1071</v>
      </c>
      <c r="T271" s="38"/>
      <c r="U271" s="38"/>
      <c r="V271" s="38"/>
      <c r="W271" s="81"/>
    </row>
    <row r="272" spans="1:23" ht="17.25" customHeight="1" x14ac:dyDescent="0.2">
      <c r="A272" s="38" t="s">
        <v>1444</v>
      </c>
      <c r="B272" s="38" t="s">
        <v>1445</v>
      </c>
      <c r="C272" s="38"/>
      <c r="D272" s="21"/>
      <c r="E272" s="39" t="s">
        <v>16</v>
      </c>
      <c r="F272" s="38" t="s">
        <v>1480</v>
      </c>
      <c r="G272" s="21"/>
      <c r="H272" s="21"/>
      <c r="I272" s="82" t="s">
        <v>1447</v>
      </c>
      <c r="J272" s="21"/>
      <c r="K272" s="21"/>
      <c r="L272" s="21"/>
      <c r="M272" s="81"/>
      <c r="N272" s="193" t="s">
        <v>1752</v>
      </c>
      <c r="O272" s="191"/>
      <c r="P272" s="191"/>
      <c r="Q272" s="191"/>
      <c r="R272" s="192"/>
      <c r="S272" s="82" t="s">
        <v>2086</v>
      </c>
      <c r="T272" s="38"/>
      <c r="U272" s="38"/>
      <c r="V272" s="38"/>
      <c r="W272" s="81"/>
    </row>
    <row r="273" spans="1:23" ht="17.25" customHeight="1" x14ac:dyDescent="0.2">
      <c r="A273" s="21" t="s">
        <v>17</v>
      </c>
      <c r="B273" s="38" t="s">
        <v>1446</v>
      </c>
      <c r="C273" s="38"/>
      <c r="D273" s="21"/>
      <c r="E273" s="39" t="s">
        <v>16</v>
      </c>
      <c r="F273" s="38" t="s">
        <v>1480</v>
      </c>
      <c r="G273" s="21"/>
      <c r="H273" s="37"/>
      <c r="I273" s="82" t="s">
        <v>1448</v>
      </c>
      <c r="J273" s="21"/>
      <c r="K273" s="38" t="s">
        <v>1449</v>
      </c>
      <c r="L273" s="21"/>
      <c r="M273" s="81"/>
      <c r="N273" s="193" t="s">
        <v>1753</v>
      </c>
      <c r="O273" s="191"/>
      <c r="P273" s="191" t="s">
        <v>1754</v>
      </c>
      <c r="Q273" s="191"/>
      <c r="R273" s="192"/>
      <c r="S273" s="82" t="s">
        <v>2087</v>
      </c>
      <c r="T273" s="38"/>
      <c r="U273" s="38" t="s">
        <v>2088</v>
      </c>
      <c r="V273" s="38"/>
      <c r="W273" s="81"/>
    </row>
    <row r="274" spans="1:23" ht="17.25" customHeight="1" x14ac:dyDescent="0.2">
      <c r="A274" s="21" t="s">
        <v>20</v>
      </c>
      <c r="B274" s="21" t="s">
        <v>320</v>
      </c>
      <c r="C274" s="21"/>
      <c r="D274" s="21"/>
      <c r="E274" s="39" t="s">
        <v>16</v>
      </c>
      <c r="F274" s="21" t="s">
        <v>318</v>
      </c>
      <c r="G274" s="21"/>
      <c r="H274" s="21"/>
      <c r="I274" s="82" t="s">
        <v>777</v>
      </c>
      <c r="J274" s="21"/>
      <c r="K274" s="21"/>
      <c r="L274" s="21"/>
      <c r="M274" s="81"/>
      <c r="N274" s="193" t="s">
        <v>1755</v>
      </c>
      <c r="O274" s="191"/>
      <c r="P274" s="191"/>
      <c r="Q274" s="191"/>
      <c r="R274" s="192"/>
      <c r="S274" s="82" t="s">
        <v>1072</v>
      </c>
      <c r="T274" s="38"/>
      <c r="U274" s="38"/>
      <c r="V274" s="38"/>
      <c r="W274" s="81"/>
    </row>
    <row r="275" spans="1:23" ht="17.25" customHeight="1" x14ac:dyDescent="0.2">
      <c r="A275" s="21" t="s">
        <v>20</v>
      </c>
      <c r="B275" s="21" t="s">
        <v>321</v>
      </c>
      <c r="C275" s="21"/>
      <c r="D275" s="21"/>
      <c r="E275" s="39" t="s">
        <v>16</v>
      </c>
      <c r="F275" s="21" t="s">
        <v>318</v>
      </c>
      <c r="G275" s="21"/>
      <c r="H275" s="21"/>
      <c r="I275" s="82" t="s">
        <v>778</v>
      </c>
      <c r="J275" s="21"/>
      <c r="K275" s="21"/>
      <c r="L275" s="21"/>
      <c r="M275" s="81"/>
      <c r="N275" s="193" t="s">
        <v>1756</v>
      </c>
      <c r="O275" s="191"/>
      <c r="P275" s="191"/>
      <c r="Q275" s="191"/>
      <c r="R275" s="192"/>
      <c r="S275" s="82" t="s">
        <v>1073</v>
      </c>
      <c r="T275" s="38"/>
      <c r="U275" s="38"/>
      <c r="V275" s="38"/>
      <c r="W275" s="81"/>
    </row>
    <row r="276" spans="1:23" ht="17.25" customHeight="1" x14ac:dyDescent="0.2">
      <c r="A276" s="134" t="s">
        <v>19</v>
      </c>
      <c r="B276" s="21"/>
      <c r="C276" s="21"/>
      <c r="D276" s="21"/>
      <c r="E276" s="21"/>
      <c r="F276" s="21"/>
      <c r="G276" s="21"/>
      <c r="H276" s="21"/>
      <c r="I276" s="82"/>
      <c r="J276" s="21"/>
      <c r="K276" s="21"/>
      <c r="L276" s="21"/>
      <c r="M276" s="81"/>
      <c r="N276" s="193"/>
      <c r="O276" s="191"/>
      <c r="P276" s="191"/>
      <c r="Q276" s="191"/>
      <c r="R276" s="192"/>
      <c r="S276" s="82"/>
      <c r="T276" s="38"/>
      <c r="U276" s="38"/>
      <c r="V276" s="38"/>
      <c r="W276" s="81"/>
    </row>
    <row r="277" spans="1:23" ht="17.25" customHeight="1" x14ac:dyDescent="0.2">
      <c r="A277" s="134" t="s">
        <v>12</v>
      </c>
      <c r="B277" s="21" t="s">
        <v>402</v>
      </c>
      <c r="C277" s="21"/>
      <c r="D277" s="21"/>
      <c r="E277" s="21"/>
      <c r="F277" s="21"/>
      <c r="G277" s="21"/>
      <c r="H277" s="21"/>
      <c r="I277" s="80" t="s">
        <v>401</v>
      </c>
      <c r="J277" s="21"/>
      <c r="K277" s="21"/>
      <c r="L277" s="21"/>
      <c r="M277" s="81"/>
      <c r="N277" s="190" t="s">
        <v>1757</v>
      </c>
      <c r="O277" s="191"/>
      <c r="P277" s="191"/>
      <c r="Q277" s="191"/>
      <c r="R277" s="192"/>
      <c r="S277" s="80" t="s">
        <v>1074</v>
      </c>
      <c r="T277" s="38"/>
      <c r="U277" s="38"/>
      <c r="V277" s="38"/>
      <c r="W277" s="81"/>
    </row>
    <row r="278" spans="1:23" ht="17.25" customHeight="1" x14ac:dyDescent="0.2">
      <c r="A278" s="21" t="s">
        <v>20</v>
      </c>
      <c r="B278" s="21" t="s">
        <v>322</v>
      </c>
      <c r="C278" s="21"/>
      <c r="D278" s="21"/>
      <c r="E278" s="39" t="s">
        <v>16</v>
      </c>
      <c r="F278" s="21"/>
      <c r="G278" s="21"/>
      <c r="H278" s="21"/>
      <c r="I278" s="82" t="s">
        <v>766</v>
      </c>
      <c r="J278" s="21"/>
      <c r="K278" s="21"/>
      <c r="L278" s="21"/>
      <c r="M278" s="81"/>
      <c r="N278" s="193" t="s">
        <v>1758</v>
      </c>
      <c r="O278" s="191"/>
      <c r="P278" s="191"/>
      <c r="Q278" s="191"/>
      <c r="R278" s="192"/>
      <c r="S278" s="82" t="s">
        <v>1075</v>
      </c>
      <c r="T278" s="38"/>
      <c r="U278" s="38"/>
      <c r="V278" s="38"/>
      <c r="W278" s="81"/>
    </row>
    <row r="279" spans="1:23" ht="17.25" customHeight="1" x14ac:dyDescent="0.2">
      <c r="A279" s="21" t="s">
        <v>20</v>
      </c>
      <c r="B279" s="21" t="s">
        <v>323</v>
      </c>
      <c r="C279" s="21"/>
      <c r="D279" s="21"/>
      <c r="E279" s="39" t="s">
        <v>16</v>
      </c>
      <c r="F279" s="21" t="s">
        <v>324</v>
      </c>
      <c r="G279" s="21"/>
      <c r="H279" s="21"/>
      <c r="I279" s="82" t="s">
        <v>767</v>
      </c>
      <c r="J279" s="21"/>
      <c r="K279" s="21"/>
      <c r="L279" s="21"/>
      <c r="M279" s="81"/>
      <c r="N279" s="193" t="s">
        <v>1759</v>
      </c>
      <c r="O279" s="191"/>
      <c r="P279" s="191"/>
      <c r="Q279" s="191"/>
      <c r="R279" s="192"/>
      <c r="S279" s="82" t="s">
        <v>1076</v>
      </c>
      <c r="T279" s="38"/>
      <c r="U279" s="38"/>
      <c r="V279" s="38"/>
      <c r="W279" s="81"/>
    </row>
    <row r="280" spans="1:23" ht="17.25" customHeight="1" x14ac:dyDescent="0.2">
      <c r="A280" s="21" t="s">
        <v>20</v>
      </c>
      <c r="B280" s="21" t="s">
        <v>325</v>
      </c>
      <c r="C280" s="21"/>
      <c r="D280" s="21"/>
      <c r="E280" s="39" t="s">
        <v>16</v>
      </c>
      <c r="F280" s="21" t="s">
        <v>326</v>
      </c>
      <c r="G280" s="21"/>
      <c r="H280" s="21"/>
      <c r="I280" s="82" t="s">
        <v>768</v>
      </c>
      <c r="J280" s="21"/>
      <c r="K280" s="21"/>
      <c r="L280" s="21"/>
      <c r="M280" s="81"/>
      <c r="N280" s="193" t="s">
        <v>1760</v>
      </c>
      <c r="O280" s="191"/>
      <c r="P280" s="191"/>
      <c r="Q280" s="191"/>
      <c r="R280" s="192"/>
      <c r="S280" s="82" t="s">
        <v>1077</v>
      </c>
      <c r="T280" s="38"/>
      <c r="U280" s="38"/>
      <c r="V280" s="38"/>
      <c r="W280" s="81"/>
    </row>
    <row r="281" spans="1:23" ht="17.25" customHeight="1" x14ac:dyDescent="0.2">
      <c r="A281" s="21" t="s">
        <v>20</v>
      </c>
      <c r="B281" s="21" t="s">
        <v>327</v>
      </c>
      <c r="C281" s="21"/>
      <c r="D281" s="21"/>
      <c r="E281" s="39" t="s">
        <v>16</v>
      </c>
      <c r="F281" s="21" t="s">
        <v>326</v>
      </c>
      <c r="G281" s="21"/>
      <c r="H281" s="21"/>
      <c r="I281" s="82" t="s">
        <v>769</v>
      </c>
      <c r="J281" s="21"/>
      <c r="K281" s="21"/>
      <c r="L281" s="21"/>
      <c r="M281" s="81"/>
      <c r="N281" s="193" t="s">
        <v>1761</v>
      </c>
      <c r="O281" s="191"/>
      <c r="P281" s="191"/>
      <c r="Q281" s="191"/>
      <c r="R281" s="192"/>
      <c r="S281" s="82" t="s">
        <v>1078</v>
      </c>
      <c r="T281" s="38"/>
      <c r="U281" s="38"/>
      <c r="V281" s="38"/>
      <c r="W281" s="81"/>
    </row>
    <row r="282" spans="1:23" ht="17.25" customHeight="1" x14ac:dyDescent="0.2">
      <c r="A282" s="21" t="s">
        <v>20</v>
      </c>
      <c r="B282" s="21" t="s">
        <v>328</v>
      </c>
      <c r="C282" s="21"/>
      <c r="D282" s="21"/>
      <c r="E282" s="39" t="s">
        <v>16</v>
      </c>
      <c r="F282" s="21" t="s">
        <v>326</v>
      </c>
      <c r="G282" s="21"/>
      <c r="H282" s="21"/>
      <c r="I282" s="82" t="s">
        <v>770</v>
      </c>
      <c r="J282" s="21"/>
      <c r="K282" s="21"/>
      <c r="L282" s="21"/>
      <c r="M282" s="81"/>
      <c r="N282" s="193" t="s">
        <v>1762</v>
      </c>
      <c r="O282" s="191"/>
      <c r="P282" s="191"/>
      <c r="Q282" s="191"/>
      <c r="R282" s="192"/>
      <c r="S282" s="82" t="s">
        <v>1079</v>
      </c>
      <c r="T282" s="38"/>
      <c r="U282" s="38"/>
      <c r="V282" s="38"/>
      <c r="W282" s="81"/>
    </row>
    <row r="283" spans="1:23" ht="17.25" customHeight="1" x14ac:dyDescent="0.2">
      <c r="A283" s="21" t="s">
        <v>20</v>
      </c>
      <c r="B283" s="21" t="s">
        <v>329</v>
      </c>
      <c r="C283" s="21"/>
      <c r="D283" s="21"/>
      <c r="E283" s="39" t="s">
        <v>16</v>
      </c>
      <c r="F283" s="21" t="s">
        <v>326</v>
      </c>
      <c r="G283" s="21"/>
      <c r="H283" s="21"/>
      <c r="I283" s="82" t="s">
        <v>771</v>
      </c>
      <c r="J283" s="21"/>
      <c r="K283" s="21"/>
      <c r="L283" s="21"/>
      <c r="M283" s="81"/>
      <c r="N283" s="193" t="s">
        <v>1763</v>
      </c>
      <c r="O283" s="191"/>
      <c r="P283" s="191"/>
      <c r="Q283" s="191"/>
      <c r="R283" s="192"/>
      <c r="S283" s="82" t="s">
        <v>1080</v>
      </c>
      <c r="T283" s="38"/>
      <c r="U283" s="38"/>
      <c r="V283" s="38"/>
      <c r="W283" s="81"/>
    </row>
    <row r="284" spans="1:23" ht="17.25" customHeight="1" x14ac:dyDescent="0.2">
      <c r="A284" s="21" t="s">
        <v>20</v>
      </c>
      <c r="B284" s="21" t="s">
        <v>330</v>
      </c>
      <c r="C284" s="21"/>
      <c r="D284" s="21"/>
      <c r="E284" s="39" t="s">
        <v>16</v>
      </c>
      <c r="F284" s="21" t="s">
        <v>326</v>
      </c>
      <c r="G284" s="21"/>
      <c r="H284" s="21"/>
      <c r="I284" s="82" t="s">
        <v>772</v>
      </c>
      <c r="J284" s="21"/>
      <c r="K284" s="21"/>
      <c r="L284" s="21"/>
      <c r="M284" s="81"/>
      <c r="N284" s="193" t="s">
        <v>1764</v>
      </c>
      <c r="O284" s="191"/>
      <c r="P284" s="191"/>
      <c r="Q284" s="191"/>
      <c r="R284" s="192"/>
      <c r="S284" s="82" t="s">
        <v>1081</v>
      </c>
      <c r="T284" s="38"/>
      <c r="U284" s="38"/>
      <c r="V284" s="38"/>
      <c r="W284" s="81"/>
    </row>
    <row r="285" spans="1:23" ht="17.25" customHeight="1" x14ac:dyDescent="0.2">
      <c r="A285" s="134" t="s">
        <v>19</v>
      </c>
      <c r="B285" s="21"/>
      <c r="C285" s="21"/>
      <c r="D285" s="21"/>
      <c r="E285" s="21"/>
      <c r="F285" s="21"/>
      <c r="G285" s="21"/>
      <c r="H285" s="21"/>
      <c r="I285" s="82"/>
      <c r="J285" s="21"/>
      <c r="K285" s="21"/>
      <c r="L285" s="21"/>
      <c r="M285" s="81"/>
      <c r="N285" s="193"/>
      <c r="O285" s="191"/>
      <c r="P285" s="191"/>
      <c r="Q285" s="191"/>
      <c r="R285" s="192"/>
      <c r="S285" s="82"/>
      <c r="T285" s="38"/>
      <c r="U285" s="38"/>
      <c r="V285" s="38"/>
      <c r="W285" s="81"/>
    </row>
    <row r="286" spans="1:23" ht="17.25" customHeight="1" x14ac:dyDescent="0.2">
      <c r="A286" s="134" t="s">
        <v>12</v>
      </c>
      <c r="B286" s="21" t="s">
        <v>404</v>
      </c>
      <c r="C286" s="21"/>
      <c r="D286" s="21"/>
      <c r="E286" s="21"/>
      <c r="F286" s="21"/>
      <c r="G286" s="21"/>
      <c r="H286" s="21"/>
      <c r="I286" s="80" t="s">
        <v>411</v>
      </c>
      <c r="J286" s="21"/>
      <c r="K286" s="21"/>
      <c r="L286" s="21"/>
      <c r="M286" s="81"/>
      <c r="N286" s="190" t="s">
        <v>1765</v>
      </c>
      <c r="O286" s="191"/>
      <c r="P286" s="191"/>
      <c r="Q286" s="191"/>
      <c r="R286" s="192"/>
      <c r="S286" s="80" t="s">
        <v>1082</v>
      </c>
      <c r="T286" s="38"/>
      <c r="U286" s="38"/>
      <c r="V286" s="38"/>
      <c r="W286" s="81"/>
    </row>
    <row r="287" spans="1:23" ht="17.25" customHeight="1" x14ac:dyDescent="0.2">
      <c r="A287" s="21" t="s">
        <v>20</v>
      </c>
      <c r="B287" s="21" t="s">
        <v>331</v>
      </c>
      <c r="C287" s="21"/>
      <c r="D287" s="21"/>
      <c r="E287" s="39" t="s">
        <v>16</v>
      </c>
      <c r="F287" s="21"/>
      <c r="G287" s="21"/>
      <c r="H287" s="21"/>
      <c r="I287" s="82" t="s">
        <v>760</v>
      </c>
      <c r="J287" s="21"/>
      <c r="K287" s="21"/>
      <c r="L287" s="21"/>
      <c r="M287" s="81"/>
      <c r="N287" s="193" t="s">
        <v>1766</v>
      </c>
      <c r="O287" s="191"/>
      <c r="P287" s="191"/>
      <c r="Q287" s="191"/>
      <c r="R287" s="192"/>
      <c r="S287" s="82" t="s">
        <v>1083</v>
      </c>
      <c r="T287" s="38"/>
      <c r="U287" s="38"/>
      <c r="V287" s="38"/>
      <c r="W287" s="81"/>
    </row>
    <row r="288" spans="1:23" ht="17.25" customHeight="1" x14ac:dyDescent="0.2">
      <c r="A288" s="21" t="s">
        <v>20</v>
      </c>
      <c r="B288" s="21" t="s">
        <v>332</v>
      </c>
      <c r="C288" s="21"/>
      <c r="D288" s="21"/>
      <c r="E288" s="39" t="s">
        <v>16</v>
      </c>
      <c r="F288" s="21" t="s">
        <v>333</v>
      </c>
      <c r="G288" s="21"/>
      <c r="H288" s="21"/>
      <c r="I288" s="82" t="s">
        <v>761</v>
      </c>
      <c r="J288" s="21"/>
      <c r="K288" s="21"/>
      <c r="L288" s="21"/>
      <c r="M288" s="81"/>
      <c r="N288" s="193" t="s">
        <v>1767</v>
      </c>
      <c r="O288" s="191"/>
      <c r="P288" s="191"/>
      <c r="Q288" s="191"/>
      <c r="R288" s="192"/>
      <c r="S288" s="82" t="s">
        <v>1084</v>
      </c>
      <c r="T288" s="38"/>
      <c r="U288" s="38"/>
      <c r="V288" s="38"/>
      <c r="W288" s="81"/>
    </row>
    <row r="289" spans="1:23" ht="17.25" customHeight="1" x14ac:dyDescent="0.2">
      <c r="A289" s="21" t="s">
        <v>20</v>
      </c>
      <c r="B289" s="21" t="s">
        <v>334</v>
      </c>
      <c r="C289" s="21"/>
      <c r="D289" s="21"/>
      <c r="E289" s="39" t="s">
        <v>16</v>
      </c>
      <c r="F289" s="21" t="s">
        <v>335</v>
      </c>
      <c r="G289" s="21"/>
      <c r="H289" s="21"/>
      <c r="I289" s="82" t="s">
        <v>762</v>
      </c>
      <c r="J289" s="21"/>
      <c r="K289" s="21"/>
      <c r="L289" s="21"/>
      <c r="M289" s="81"/>
      <c r="N289" s="193" t="s">
        <v>1768</v>
      </c>
      <c r="O289" s="191"/>
      <c r="P289" s="191"/>
      <c r="Q289" s="191"/>
      <c r="R289" s="192"/>
      <c r="S289" s="82" t="s">
        <v>1085</v>
      </c>
      <c r="T289" s="38"/>
      <c r="U289" s="38"/>
      <c r="V289" s="38"/>
      <c r="W289" s="81"/>
    </row>
    <row r="290" spans="1:23" ht="17.25" customHeight="1" x14ac:dyDescent="0.2">
      <c r="A290" s="21" t="s">
        <v>20</v>
      </c>
      <c r="B290" s="21" t="s">
        <v>336</v>
      </c>
      <c r="C290" s="21"/>
      <c r="D290" s="21"/>
      <c r="E290" s="39" t="s">
        <v>16</v>
      </c>
      <c r="F290" s="21" t="s">
        <v>335</v>
      </c>
      <c r="G290" s="21"/>
      <c r="H290" s="21"/>
      <c r="I290" s="82" t="s">
        <v>763</v>
      </c>
      <c r="J290" s="21"/>
      <c r="K290" s="21"/>
      <c r="L290" s="21"/>
      <c r="M290" s="81"/>
      <c r="N290" s="193" t="s">
        <v>1769</v>
      </c>
      <c r="O290" s="191"/>
      <c r="P290" s="191"/>
      <c r="Q290" s="191"/>
      <c r="R290" s="192"/>
      <c r="S290" s="82" t="s">
        <v>1086</v>
      </c>
      <c r="T290" s="38"/>
      <c r="U290" s="38"/>
      <c r="V290" s="38"/>
      <c r="W290" s="81"/>
    </row>
    <row r="291" spans="1:23" ht="17.25" customHeight="1" x14ac:dyDescent="0.2">
      <c r="A291" s="21" t="s">
        <v>20</v>
      </c>
      <c r="B291" s="21" t="s">
        <v>337</v>
      </c>
      <c r="C291" s="21"/>
      <c r="D291" s="21"/>
      <c r="E291" s="39" t="s">
        <v>16</v>
      </c>
      <c r="F291" s="21" t="s">
        <v>335</v>
      </c>
      <c r="G291" s="21"/>
      <c r="H291" s="21"/>
      <c r="I291" s="82" t="s">
        <v>764</v>
      </c>
      <c r="J291" s="21"/>
      <c r="K291" s="21"/>
      <c r="L291" s="21"/>
      <c r="M291" s="81"/>
      <c r="N291" s="193" t="s">
        <v>1770</v>
      </c>
      <c r="O291" s="191"/>
      <c r="P291" s="191"/>
      <c r="Q291" s="191"/>
      <c r="R291" s="192"/>
      <c r="S291" s="82" t="s">
        <v>1087</v>
      </c>
      <c r="T291" s="38"/>
      <c r="U291" s="38"/>
      <c r="V291" s="38"/>
      <c r="W291" s="81"/>
    </row>
    <row r="292" spans="1:23" ht="17.25" customHeight="1" x14ac:dyDescent="0.2">
      <c r="A292" s="21" t="s">
        <v>20</v>
      </c>
      <c r="B292" s="21" t="s">
        <v>338</v>
      </c>
      <c r="C292" s="21"/>
      <c r="D292" s="21"/>
      <c r="E292" s="39" t="s">
        <v>16</v>
      </c>
      <c r="F292" s="21" t="s">
        <v>335</v>
      </c>
      <c r="G292" s="21"/>
      <c r="H292" s="21"/>
      <c r="I292" s="82" t="s">
        <v>765</v>
      </c>
      <c r="J292" s="21"/>
      <c r="K292" s="21"/>
      <c r="L292" s="21"/>
      <c r="M292" s="81"/>
      <c r="N292" s="193" t="s">
        <v>1771</v>
      </c>
      <c r="O292" s="191"/>
      <c r="P292" s="191"/>
      <c r="Q292" s="191"/>
      <c r="R292" s="192"/>
      <c r="S292" s="82" t="s">
        <v>1088</v>
      </c>
      <c r="T292" s="38"/>
      <c r="U292" s="38"/>
      <c r="V292" s="38"/>
      <c r="W292" s="81"/>
    </row>
    <row r="293" spans="1:23" ht="17.25" customHeight="1" x14ac:dyDescent="0.2">
      <c r="A293" s="134" t="s">
        <v>19</v>
      </c>
      <c r="B293" s="21"/>
      <c r="C293" s="21"/>
      <c r="D293" s="21"/>
      <c r="E293" s="21"/>
      <c r="F293" s="21"/>
      <c r="G293" s="21"/>
      <c r="H293" s="21"/>
      <c r="I293" s="82"/>
      <c r="J293" s="21"/>
      <c r="K293" s="21"/>
      <c r="L293" s="21"/>
      <c r="M293" s="81"/>
      <c r="N293" s="193"/>
      <c r="O293" s="191"/>
      <c r="P293" s="191"/>
      <c r="Q293" s="191"/>
      <c r="R293" s="192"/>
      <c r="S293" s="82"/>
      <c r="T293" s="38"/>
      <c r="U293" s="38"/>
      <c r="V293" s="38"/>
      <c r="W293" s="81"/>
    </row>
    <row r="294" spans="1:23" ht="17.25" customHeight="1" x14ac:dyDescent="0.2">
      <c r="A294" s="134" t="s">
        <v>12</v>
      </c>
      <c r="B294" s="21" t="s">
        <v>408</v>
      </c>
      <c r="C294" s="21"/>
      <c r="D294" s="21"/>
      <c r="E294" s="21"/>
      <c r="F294" s="21"/>
      <c r="G294" s="21"/>
      <c r="H294" s="21"/>
      <c r="I294" s="80" t="s">
        <v>405</v>
      </c>
      <c r="J294" s="21"/>
      <c r="K294" s="21"/>
      <c r="L294" s="21"/>
      <c r="M294" s="81"/>
      <c r="N294" s="190" t="s">
        <v>1772</v>
      </c>
      <c r="O294" s="191"/>
      <c r="P294" s="191"/>
      <c r="Q294" s="191"/>
      <c r="R294" s="192"/>
      <c r="S294" s="80" t="s">
        <v>1089</v>
      </c>
      <c r="T294" s="38"/>
      <c r="U294" s="38"/>
      <c r="V294" s="38"/>
      <c r="W294" s="81"/>
    </row>
    <row r="295" spans="1:23" ht="17.25" customHeight="1" x14ac:dyDescent="0.2">
      <c r="A295" s="21" t="s">
        <v>20</v>
      </c>
      <c r="B295" s="21" t="s">
        <v>339</v>
      </c>
      <c r="C295" s="21"/>
      <c r="D295" s="21"/>
      <c r="E295" s="39" t="s">
        <v>16</v>
      </c>
      <c r="F295" s="21"/>
      <c r="G295" s="21"/>
      <c r="H295" s="21"/>
      <c r="I295" s="82" t="s">
        <v>758</v>
      </c>
      <c r="J295" s="21"/>
      <c r="K295" s="21"/>
      <c r="L295" s="21"/>
      <c r="M295" s="81"/>
      <c r="N295" s="193" t="s">
        <v>1773</v>
      </c>
      <c r="O295" s="191"/>
      <c r="P295" s="191"/>
      <c r="Q295" s="191"/>
      <c r="R295" s="192"/>
      <c r="S295" s="82" t="s">
        <v>1090</v>
      </c>
      <c r="T295" s="38"/>
      <c r="U295" s="38"/>
      <c r="V295" s="38"/>
      <c r="W295" s="81"/>
    </row>
    <row r="296" spans="1:23" ht="17.25" customHeight="1" x14ac:dyDescent="0.2">
      <c r="A296" s="21" t="s">
        <v>20</v>
      </c>
      <c r="B296" s="21" t="s">
        <v>340</v>
      </c>
      <c r="C296" s="21"/>
      <c r="D296" s="21"/>
      <c r="E296" s="39" t="s">
        <v>16</v>
      </c>
      <c r="F296" s="21"/>
      <c r="G296" s="21"/>
      <c r="H296" s="21"/>
      <c r="I296" s="82" t="s">
        <v>759</v>
      </c>
      <c r="J296" s="21"/>
      <c r="K296" s="21"/>
      <c r="L296" s="21"/>
      <c r="M296" s="81"/>
      <c r="N296" s="193" t="s">
        <v>1774</v>
      </c>
      <c r="O296" s="191"/>
      <c r="P296" s="191"/>
      <c r="Q296" s="191"/>
      <c r="R296" s="192"/>
      <c r="S296" s="82" t="s">
        <v>1091</v>
      </c>
      <c r="T296" s="38"/>
      <c r="U296" s="38"/>
      <c r="V296" s="38"/>
      <c r="W296" s="81"/>
    </row>
    <row r="297" spans="1:23" ht="17.25" customHeight="1" x14ac:dyDescent="0.2">
      <c r="A297" s="21" t="s">
        <v>20</v>
      </c>
      <c r="B297" s="21" t="s">
        <v>341</v>
      </c>
      <c r="C297" s="21"/>
      <c r="D297" s="21"/>
      <c r="E297" s="39" t="s">
        <v>16</v>
      </c>
      <c r="F297" s="21"/>
      <c r="G297" s="21"/>
      <c r="H297" s="21"/>
      <c r="I297" s="82" t="s">
        <v>1450</v>
      </c>
      <c r="J297" s="21"/>
      <c r="K297" s="21"/>
      <c r="L297" s="21"/>
      <c r="M297" s="81"/>
      <c r="N297" s="193" t="s">
        <v>1775</v>
      </c>
      <c r="O297" s="191"/>
      <c r="P297" s="191"/>
      <c r="Q297" s="191"/>
      <c r="R297" s="192"/>
      <c r="S297" s="82" t="s">
        <v>1451</v>
      </c>
      <c r="T297" s="38"/>
      <c r="U297" s="38"/>
      <c r="V297" s="38"/>
      <c r="W297" s="81"/>
    </row>
    <row r="298" spans="1:23" ht="17.25" customHeight="1" x14ac:dyDescent="0.2">
      <c r="A298" s="21" t="s">
        <v>20</v>
      </c>
      <c r="B298" s="38" t="s">
        <v>1452</v>
      </c>
      <c r="C298" s="38"/>
      <c r="D298" s="21"/>
      <c r="E298" s="39" t="s">
        <v>16</v>
      </c>
      <c r="F298" s="21"/>
      <c r="G298" s="21"/>
      <c r="H298" s="21"/>
      <c r="I298" s="82" t="s">
        <v>1453</v>
      </c>
      <c r="J298" s="21"/>
      <c r="K298" s="21"/>
      <c r="L298" s="21"/>
      <c r="M298" s="81"/>
      <c r="N298" s="193" t="s">
        <v>1776</v>
      </c>
      <c r="O298" s="191"/>
      <c r="P298" s="191"/>
      <c r="Q298" s="191"/>
      <c r="R298" s="192"/>
      <c r="S298" s="82" t="s">
        <v>2089</v>
      </c>
      <c r="T298" s="38"/>
      <c r="U298" s="38"/>
      <c r="V298" s="38"/>
      <c r="W298" s="81"/>
    </row>
    <row r="299" spans="1:23" ht="17.25" customHeight="1" x14ac:dyDescent="0.2">
      <c r="A299" s="21" t="s">
        <v>20</v>
      </c>
      <c r="B299" s="38" t="s">
        <v>1454</v>
      </c>
      <c r="C299" s="38"/>
      <c r="D299" s="21"/>
      <c r="E299" s="39" t="s">
        <v>16</v>
      </c>
      <c r="F299" s="21"/>
      <c r="G299" s="21"/>
      <c r="H299" s="21"/>
      <c r="I299" s="82" t="s">
        <v>1456</v>
      </c>
      <c r="J299" s="21"/>
      <c r="K299" s="21"/>
      <c r="L299" s="21"/>
      <c r="M299" s="81"/>
      <c r="N299" s="193" t="s">
        <v>1777</v>
      </c>
      <c r="O299" s="191"/>
      <c r="P299" s="191"/>
      <c r="Q299" s="191"/>
      <c r="R299" s="192"/>
      <c r="S299" s="82" t="s">
        <v>2090</v>
      </c>
      <c r="T299" s="38"/>
      <c r="U299" s="38"/>
      <c r="V299" s="38"/>
      <c r="W299" s="81"/>
    </row>
    <row r="300" spans="1:23" ht="17.25" customHeight="1" x14ac:dyDescent="0.2">
      <c r="A300" s="21" t="s">
        <v>20</v>
      </c>
      <c r="B300" s="38" t="s">
        <v>1455</v>
      </c>
      <c r="C300" s="38"/>
      <c r="D300" s="21"/>
      <c r="E300" s="39" t="s">
        <v>16</v>
      </c>
      <c r="F300" s="21"/>
      <c r="G300" s="21"/>
      <c r="H300" s="21"/>
      <c r="I300" s="82" t="s">
        <v>1457</v>
      </c>
      <c r="J300" s="21"/>
      <c r="K300" s="21"/>
      <c r="L300" s="21"/>
      <c r="M300" s="81"/>
      <c r="N300" s="193" t="s">
        <v>1778</v>
      </c>
      <c r="O300" s="191"/>
      <c r="P300" s="191"/>
      <c r="Q300" s="191"/>
      <c r="R300" s="192"/>
      <c r="S300" s="82" t="s">
        <v>2091</v>
      </c>
      <c r="T300" s="38"/>
      <c r="U300" s="38"/>
      <c r="V300" s="38"/>
      <c r="W300" s="81"/>
    </row>
    <row r="301" spans="1:23" ht="17.25" customHeight="1" x14ac:dyDescent="0.2">
      <c r="A301" s="134" t="s">
        <v>19</v>
      </c>
      <c r="B301" s="21"/>
      <c r="C301" s="21"/>
      <c r="D301" s="21"/>
      <c r="E301" s="21"/>
      <c r="F301" s="21"/>
      <c r="G301" s="21"/>
      <c r="H301" s="21"/>
      <c r="I301" s="82"/>
      <c r="J301" s="21"/>
      <c r="K301" s="21"/>
      <c r="L301" s="21"/>
      <c r="M301" s="81"/>
      <c r="N301" s="193"/>
      <c r="O301" s="191"/>
      <c r="P301" s="191"/>
      <c r="Q301" s="191"/>
      <c r="R301" s="192"/>
      <c r="S301" s="82"/>
      <c r="T301" s="38"/>
      <c r="U301" s="38"/>
      <c r="V301" s="38"/>
      <c r="W301" s="81"/>
    </row>
    <row r="302" spans="1:23" ht="17.25" customHeight="1" x14ac:dyDescent="0.2">
      <c r="A302" s="134" t="s">
        <v>12</v>
      </c>
      <c r="B302" s="21" t="s">
        <v>407</v>
      </c>
      <c r="C302" s="21"/>
      <c r="D302" s="21"/>
      <c r="E302" s="21"/>
      <c r="F302" s="21"/>
      <c r="G302" s="21"/>
      <c r="H302" s="38" t="s">
        <v>67</v>
      </c>
      <c r="I302" s="80" t="s">
        <v>406</v>
      </c>
      <c r="J302" s="21"/>
      <c r="K302" s="21"/>
      <c r="L302" s="21"/>
      <c r="M302" s="81"/>
      <c r="N302" s="190" t="s">
        <v>1779</v>
      </c>
      <c r="O302" s="191"/>
      <c r="P302" s="191"/>
      <c r="Q302" s="191"/>
      <c r="R302" s="192"/>
      <c r="S302" s="80" t="s">
        <v>1092</v>
      </c>
      <c r="T302" s="38"/>
      <c r="U302" s="38"/>
      <c r="V302" s="38"/>
      <c r="W302" s="81"/>
    </row>
    <row r="303" spans="1:23" ht="17.25" customHeight="1" x14ac:dyDescent="0.2">
      <c r="A303" s="135" t="s">
        <v>77</v>
      </c>
      <c r="B303" s="38" t="s">
        <v>749</v>
      </c>
      <c r="C303" s="38"/>
      <c r="D303" s="21"/>
      <c r="E303" s="21"/>
      <c r="F303" s="21"/>
      <c r="G303" s="21"/>
      <c r="H303" s="21"/>
      <c r="I303" s="82" t="s">
        <v>753</v>
      </c>
      <c r="J303" s="21"/>
      <c r="K303" s="21"/>
      <c r="L303" s="21"/>
      <c r="M303" s="81"/>
      <c r="N303" s="193" t="s">
        <v>1780</v>
      </c>
      <c r="O303" s="191"/>
      <c r="P303" s="191"/>
      <c r="Q303" s="191"/>
      <c r="R303" s="192"/>
      <c r="S303" s="82" t="s">
        <v>1093</v>
      </c>
      <c r="T303" s="38"/>
      <c r="U303" s="38"/>
      <c r="V303" s="38"/>
      <c r="W303" s="81"/>
    </row>
    <row r="304" spans="1:23" ht="17.25" customHeight="1" x14ac:dyDescent="0.2">
      <c r="A304" s="21" t="s">
        <v>20</v>
      </c>
      <c r="B304" s="21" t="s">
        <v>342</v>
      </c>
      <c r="C304" s="21"/>
      <c r="D304" s="21"/>
      <c r="E304" s="39" t="s">
        <v>16</v>
      </c>
      <c r="F304" s="21"/>
      <c r="G304" s="21"/>
      <c r="H304" s="21"/>
      <c r="I304" s="93" t="s">
        <v>750</v>
      </c>
      <c r="J304" s="21"/>
      <c r="K304" s="21"/>
      <c r="L304" s="39" t="s">
        <v>715</v>
      </c>
      <c r="M304" s="81"/>
      <c r="N304" s="193" t="s">
        <v>1781</v>
      </c>
      <c r="O304" s="191"/>
      <c r="P304" s="191"/>
      <c r="Q304" s="191" t="s">
        <v>1524</v>
      </c>
      <c r="R304" s="192"/>
      <c r="S304" s="82" t="s">
        <v>1095</v>
      </c>
      <c r="T304" s="38"/>
      <c r="U304" s="38"/>
      <c r="V304" s="39" t="s">
        <v>1094</v>
      </c>
      <c r="W304" s="81"/>
    </row>
    <row r="305" spans="1:23" ht="17.25" customHeight="1" x14ac:dyDescent="0.2">
      <c r="A305" s="21" t="s">
        <v>20</v>
      </c>
      <c r="B305" s="21" t="s">
        <v>343</v>
      </c>
      <c r="C305" s="21"/>
      <c r="D305" s="21"/>
      <c r="E305" s="39" t="s">
        <v>16</v>
      </c>
      <c r="F305" s="21"/>
      <c r="G305" s="21"/>
      <c r="H305" s="21"/>
      <c r="I305" s="93" t="s">
        <v>751</v>
      </c>
      <c r="J305" s="21"/>
      <c r="K305" s="21"/>
      <c r="L305" s="39" t="s">
        <v>715</v>
      </c>
      <c r="M305" s="81"/>
      <c r="N305" s="193" t="s">
        <v>1782</v>
      </c>
      <c r="O305" s="191"/>
      <c r="P305" s="191"/>
      <c r="Q305" s="191" t="s">
        <v>1524</v>
      </c>
      <c r="R305" s="192"/>
      <c r="S305" s="82" t="s">
        <v>1096</v>
      </c>
      <c r="T305" s="38"/>
      <c r="U305" s="38"/>
      <c r="V305" s="39" t="s">
        <v>1094</v>
      </c>
      <c r="W305" s="81"/>
    </row>
    <row r="306" spans="1:23" ht="17.25" customHeight="1" x14ac:dyDescent="0.2">
      <c r="A306" s="21" t="s">
        <v>20</v>
      </c>
      <c r="B306" s="21" t="s">
        <v>344</v>
      </c>
      <c r="C306" s="21"/>
      <c r="D306" s="21"/>
      <c r="E306" s="39" t="s">
        <v>16</v>
      </c>
      <c r="F306" s="21"/>
      <c r="G306" s="21"/>
      <c r="H306" s="21"/>
      <c r="I306" s="82" t="s">
        <v>752</v>
      </c>
      <c r="J306" s="21"/>
      <c r="K306" s="21"/>
      <c r="L306" s="39" t="s">
        <v>715</v>
      </c>
      <c r="M306" s="81"/>
      <c r="N306" s="193" t="s">
        <v>1783</v>
      </c>
      <c r="O306" s="191"/>
      <c r="P306" s="191"/>
      <c r="Q306" s="191" t="s">
        <v>1524</v>
      </c>
      <c r="R306" s="192"/>
      <c r="S306" s="82" t="s">
        <v>1097</v>
      </c>
      <c r="T306" s="38"/>
      <c r="U306" s="38"/>
      <c r="V306" s="39" t="s">
        <v>1094</v>
      </c>
      <c r="W306" s="81"/>
    </row>
    <row r="307" spans="1:23" ht="17.25" customHeight="1" x14ac:dyDescent="0.2">
      <c r="A307" s="21" t="s">
        <v>20</v>
      </c>
      <c r="B307" s="21" t="s">
        <v>345</v>
      </c>
      <c r="C307" s="21"/>
      <c r="D307" s="21"/>
      <c r="E307" s="39" t="s">
        <v>16</v>
      </c>
      <c r="F307" s="21"/>
      <c r="G307" s="21"/>
      <c r="H307" s="21"/>
      <c r="I307" s="93" t="s">
        <v>754</v>
      </c>
      <c r="J307" s="21"/>
      <c r="K307" s="21"/>
      <c r="L307" s="39" t="s">
        <v>715</v>
      </c>
      <c r="M307" s="81"/>
      <c r="N307" s="193" t="s">
        <v>1784</v>
      </c>
      <c r="O307" s="191"/>
      <c r="P307" s="191"/>
      <c r="Q307" s="191" t="s">
        <v>1524</v>
      </c>
      <c r="R307" s="192"/>
      <c r="S307" s="82" t="s">
        <v>1098</v>
      </c>
      <c r="T307" s="38"/>
      <c r="U307" s="38"/>
      <c r="V307" s="39" t="s">
        <v>1094</v>
      </c>
      <c r="W307" s="81"/>
    </row>
    <row r="308" spans="1:23" ht="17.25" customHeight="1" x14ac:dyDescent="0.2">
      <c r="A308" s="21" t="s">
        <v>20</v>
      </c>
      <c r="B308" s="21" t="s">
        <v>346</v>
      </c>
      <c r="C308" s="21"/>
      <c r="D308" s="21"/>
      <c r="E308" s="39" t="s">
        <v>16</v>
      </c>
      <c r="F308" s="21"/>
      <c r="G308" s="21"/>
      <c r="H308" s="21"/>
      <c r="I308" s="82" t="s">
        <v>755</v>
      </c>
      <c r="J308" s="21"/>
      <c r="K308" s="21"/>
      <c r="L308" s="39" t="s">
        <v>715</v>
      </c>
      <c r="M308" s="81"/>
      <c r="N308" s="193" t="s">
        <v>1785</v>
      </c>
      <c r="O308" s="191"/>
      <c r="P308" s="191"/>
      <c r="Q308" s="191" t="s">
        <v>1524</v>
      </c>
      <c r="R308" s="192"/>
      <c r="S308" s="82" t="s">
        <v>1099</v>
      </c>
      <c r="T308" s="38"/>
      <c r="U308" s="38"/>
      <c r="V308" s="39" t="s">
        <v>1094</v>
      </c>
      <c r="W308" s="81"/>
    </row>
    <row r="309" spans="1:23" ht="17.25" customHeight="1" x14ac:dyDescent="0.2">
      <c r="A309" s="21" t="s">
        <v>20</v>
      </c>
      <c r="B309" s="21" t="s">
        <v>347</v>
      </c>
      <c r="C309" s="21"/>
      <c r="D309" s="21"/>
      <c r="E309" s="39" t="s">
        <v>16</v>
      </c>
      <c r="F309" s="21"/>
      <c r="G309" s="21"/>
      <c r="H309" s="21"/>
      <c r="I309" s="82" t="s">
        <v>756</v>
      </c>
      <c r="J309" s="21"/>
      <c r="K309" s="21"/>
      <c r="L309" s="39" t="s">
        <v>715</v>
      </c>
      <c r="M309" s="81"/>
      <c r="N309" s="193" t="s">
        <v>1786</v>
      </c>
      <c r="O309" s="191"/>
      <c r="P309" s="191"/>
      <c r="Q309" s="191" t="s">
        <v>1524</v>
      </c>
      <c r="R309" s="192"/>
      <c r="S309" s="82" t="s">
        <v>1100</v>
      </c>
      <c r="T309" s="38"/>
      <c r="U309" s="38"/>
      <c r="V309" s="39" t="s">
        <v>1094</v>
      </c>
      <c r="W309" s="81"/>
    </row>
    <row r="310" spans="1:23" ht="17.25" customHeight="1" x14ac:dyDescent="0.2">
      <c r="A310" s="134" t="s">
        <v>19</v>
      </c>
      <c r="B310" s="21"/>
      <c r="C310" s="21"/>
      <c r="D310" s="21"/>
      <c r="E310" s="21"/>
      <c r="F310" s="21"/>
      <c r="G310" s="21"/>
      <c r="H310" s="21"/>
      <c r="I310" s="82"/>
      <c r="J310" s="21"/>
      <c r="K310" s="21"/>
      <c r="L310" s="21"/>
      <c r="M310" s="81"/>
      <c r="N310" s="193"/>
      <c r="O310" s="191"/>
      <c r="P310" s="191"/>
      <c r="Q310" s="191"/>
      <c r="R310" s="192"/>
      <c r="S310" s="82"/>
      <c r="T310" s="38"/>
      <c r="U310" s="38"/>
      <c r="V310" s="38"/>
      <c r="W310" s="81"/>
    </row>
    <row r="311" spans="1:23" ht="17.25" customHeight="1" x14ac:dyDescent="0.2">
      <c r="A311" s="134" t="s">
        <v>12</v>
      </c>
      <c r="B311" s="21" t="s">
        <v>409</v>
      </c>
      <c r="C311" s="21"/>
      <c r="D311" s="21"/>
      <c r="E311" s="21"/>
      <c r="F311" s="21" t="s">
        <v>348</v>
      </c>
      <c r="G311" s="21"/>
      <c r="H311" s="21"/>
      <c r="I311" s="80" t="s">
        <v>410</v>
      </c>
      <c r="J311" s="21"/>
      <c r="K311" s="21"/>
      <c r="L311" s="21"/>
      <c r="M311" s="81"/>
      <c r="N311" s="190" t="s">
        <v>1787</v>
      </c>
      <c r="O311" s="191"/>
      <c r="P311" s="191"/>
      <c r="Q311" s="191"/>
      <c r="R311" s="192"/>
      <c r="S311" s="80" t="s">
        <v>1101</v>
      </c>
      <c r="T311" s="38"/>
      <c r="U311" s="38"/>
      <c r="V311" s="38"/>
      <c r="W311" s="81"/>
    </row>
    <row r="312" spans="1:23" ht="17.25" customHeight="1" x14ac:dyDescent="0.2">
      <c r="A312" s="21" t="s">
        <v>77</v>
      </c>
      <c r="B312" s="21" t="s">
        <v>349</v>
      </c>
      <c r="C312" s="21"/>
      <c r="D312" s="21"/>
      <c r="E312" s="21"/>
      <c r="F312" s="21"/>
      <c r="G312" s="21"/>
      <c r="H312" s="21"/>
      <c r="I312" s="82" t="s">
        <v>350</v>
      </c>
      <c r="J312" s="21"/>
      <c r="K312" s="21"/>
      <c r="L312" s="21"/>
      <c r="M312" s="81"/>
      <c r="N312" s="193" t="s">
        <v>1788</v>
      </c>
      <c r="O312" s="191"/>
      <c r="P312" s="191"/>
      <c r="Q312" s="191"/>
      <c r="R312" s="192"/>
      <c r="S312" s="82" t="s">
        <v>1102</v>
      </c>
      <c r="T312" s="38"/>
      <c r="U312" s="38"/>
      <c r="V312" s="38"/>
      <c r="W312" s="81"/>
    </row>
    <row r="313" spans="1:23" ht="17.25" customHeight="1" x14ac:dyDescent="0.2">
      <c r="A313" s="21" t="s">
        <v>277</v>
      </c>
      <c r="B313" s="21" t="s">
        <v>351</v>
      </c>
      <c r="C313" s="21"/>
      <c r="D313" s="21"/>
      <c r="E313" s="39" t="s">
        <v>16</v>
      </c>
      <c r="F313" s="21"/>
      <c r="G313" s="21"/>
      <c r="H313" s="21"/>
      <c r="I313" s="82" t="s">
        <v>757</v>
      </c>
      <c r="J313" s="21"/>
      <c r="K313" s="21"/>
      <c r="L313" s="21"/>
      <c r="M313" s="81"/>
      <c r="N313" s="193" t="s">
        <v>1789</v>
      </c>
      <c r="O313" s="191"/>
      <c r="P313" s="191"/>
      <c r="Q313" s="191"/>
      <c r="R313" s="192"/>
      <c r="S313" s="82" t="s">
        <v>1103</v>
      </c>
      <c r="T313" s="38"/>
      <c r="U313" s="38"/>
      <c r="V313" s="38"/>
      <c r="W313" s="81"/>
    </row>
    <row r="314" spans="1:23" ht="17.25" customHeight="1" x14ac:dyDescent="0.2">
      <c r="A314" s="134" t="s">
        <v>19</v>
      </c>
      <c r="B314" s="21"/>
      <c r="C314" s="21"/>
      <c r="D314" s="21"/>
      <c r="E314" s="21"/>
      <c r="F314" s="21"/>
      <c r="G314" s="21"/>
      <c r="H314" s="21"/>
      <c r="I314" s="82"/>
      <c r="J314" s="21"/>
      <c r="K314" s="21"/>
      <c r="L314" s="21"/>
      <c r="M314" s="81"/>
      <c r="N314" s="193"/>
      <c r="O314" s="191"/>
      <c r="P314" s="191"/>
      <c r="Q314" s="191"/>
      <c r="R314" s="192"/>
      <c r="S314" s="82"/>
      <c r="T314" s="38"/>
      <c r="U314" s="38"/>
      <c r="V314" s="38"/>
      <c r="W314" s="81"/>
    </row>
    <row r="315" spans="1:23" ht="17.25" customHeight="1" x14ac:dyDescent="0.2">
      <c r="A315" s="134" t="s">
        <v>19</v>
      </c>
      <c r="B315" s="21"/>
      <c r="C315" s="21"/>
      <c r="D315" s="21"/>
      <c r="E315" s="21"/>
      <c r="F315" s="21"/>
      <c r="G315" s="21"/>
      <c r="H315" s="21"/>
      <c r="I315" s="82"/>
      <c r="J315" s="21"/>
      <c r="K315" s="21"/>
      <c r="L315" s="21"/>
      <c r="M315" s="81"/>
      <c r="N315" s="193"/>
      <c r="O315" s="191"/>
      <c r="P315" s="191"/>
      <c r="Q315" s="191"/>
      <c r="R315" s="192"/>
      <c r="S315" s="82"/>
      <c r="T315" s="38"/>
      <c r="U315" s="38"/>
      <c r="V315" s="38"/>
      <c r="W315" s="81"/>
    </row>
    <row r="316" spans="1:23" ht="17.25" customHeight="1" x14ac:dyDescent="0.2">
      <c r="A316" s="136"/>
      <c r="B316" s="117"/>
      <c r="C316" s="117"/>
      <c r="D316" s="117"/>
      <c r="E316" s="117"/>
      <c r="F316" s="117"/>
      <c r="G316" s="117"/>
      <c r="H316" s="117"/>
      <c r="I316" s="99"/>
      <c r="J316" s="117"/>
      <c r="K316" s="117"/>
      <c r="L316" s="117"/>
      <c r="M316" s="62"/>
      <c r="N316" s="162"/>
      <c r="O316" s="163"/>
      <c r="P316" s="163"/>
      <c r="Q316" s="163"/>
      <c r="R316" s="164"/>
      <c r="S316" s="99"/>
      <c r="T316" s="224"/>
      <c r="U316" s="224"/>
      <c r="V316" s="224"/>
      <c r="W316" s="62"/>
    </row>
    <row r="317" spans="1:23" ht="17.25" customHeight="1" x14ac:dyDescent="0.2">
      <c r="A317" s="121" t="s">
        <v>12</v>
      </c>
      <c r="B317" s="118" t="s">
        <v>1458</v>
      </c>
      <c r="C317" s="118"/>
      <c r="D317" s="119"/>
      <c r="E317" s="119"/>
      <c r="F317" s="119"/>
      <c r="G317" s="119"/>
      <c r="H317" s="119"/>
      <c r="I317" s="88" t="s">
        <v>1459</v>
      </c>
      <c r="J317" s="119"/>
      <c r="K317" s="119"/>
      <c r="L317" s="119"/>
      <c r="M317" s="64"/>
      <c r="N317" s="165" t="s">
        <v>1790</v>
      </c>
      <c r="O317" s="166"/>
      <c r="P317" s="166"/>
      <c r="Q317" s="166"/>
      <c r="R317" s="167"/>
      <c r="S317" s="88" t="s">
        <v>2092</v>
      </c>
      <c r="T317" s="118"/>
      <c r="U317" s="118"/>
      <c r="V317" s="118"/>
      <c r="W317" s="64"/>
    </row>
    <row r="318" spans="1:23" ht="17.25" customHeight="1" x14ac:dyDescent="0.2">
      <c r="A318" s="29" t="s">
        <v>1208</v>
      </c>
      <c r="B318" s="118" t="s">
        <v>1462</v>
      </c>
      <c r="C318" s="118"/>
      <c r="D318" s="119"/>
      <c r="E318" s="118" t="s">
        <v>16</v>
      </c>
      <c r="F318" s="29" t="s">
        <v>21</v>
      </c>
      <c r="G318" s="119"/>
      <c r="H318" s="119"/>
      <c r="I318" s="100" t="s">
        <v>1460</v>
      </c>
      <c r="J318" s="119"/>
      <c r="K318" s="119"/>
      <c r="L318" s="119"/>
      <c r="M318" s="64"/>
      <c r="N318" s="168" t="s">
        <v>1791</v>
      </c>
      <c r="O318" s="166"/>
      <c r="P318" s="166"/>
      <c r="Q318" s="166"/>
      <c r="R318" s="167"/>
      <c r="S318" s="100" t="s">
        <v>2093</v>
      </c>
      <c r="T318" s="118"/>
      <c r="U318" s="118"/>
      <c r="V318" s="118"/>
      <c r="W318" s="64"/>
    </row>
    <row r="319" spans="1:23" ht="17.25" customHeight="1" x14ac:dyDescent="0.2">
      <c r="A319" s="29" t="s">
        <v>1468</v>
      </c>
      <c r="B319" s="118" t="s">
        <v>1463</v>
      </c>
      <c r="C319" s="118"/>
      <c r="D319" s="119"/>
      <c r="E319" s="118" t="s">
        <v>16</v>
      </c>
      <c r="F319" s="29" t="s">
        <v>1461</v>
      </c>
      <c r="G319" s="119"/>
      <c r="H319" s="119"/>
      <c r="I319" s="100" t="s">
        <v>2045</v>
      </c>
      <c r="J319" s="119"/>
      <c r="K319" s="119"/>
      <c r="L319" s="119"/>
      <c r="M319" s="64"/>
      <c r="N319" s="168" t="s">
        <v>2044</v>
      </c>
      <c r="O319" s="166"/>
      <c r="P319" s="166"/>
      <c r="Q319" s="166"/>
      <c r="R319" s="167"/>
      <c r="S319" s="100" t="s">
        <v>2094</v>
      </c>
      <c r="T319" s="118"/>
      <c r="U319" s="118"/>
      <c r="V319" s="118"/>
      <c r="W319" s="64"/>
    </row>
    <row r="320" spans="1:23" ht="17.25" customHeight="1" x14ac:dyDescent="0.2">
      <c r="A320" s="121" t="s">
        <v>19</v>
      </c>
      <c r="B320" s="119"/>
      <c r="C320" s="119"/>
      <c r="D320" s="119"/>
      <c r="E320" s="119"/>
      <c r="F320" s="119"/>
      <c r="G320" s="119"/>
      <c r="H320" s="119"/>
      <c r="I320" s="100"/>
      <c r="J320" s="119"/>
      <c r="K320" s="119"/>
      <c r="L320" s="119"/>
      <c r="M320" s="64"/>
      <c r="N320" s="168"/>
      <c r="O320" s="166"/>
      <c r="P320" s="166"/>
      <c r="Q320" s="166"/>
      <c r="R320" s="167"/>
      <c r="S320" s="100"/>
      <c r="T320" s="118"/>
      <c r="U320" s="118"/>
      <c r="V320" s="118"/>
      <c r="W320" s="64"/>
    </row>
    <row r="321" spans="1:23" ht="17.25" customHeight="1" x14ac:dyDescent="0.2">
      <c r="A321" s="137"/>
      <c r="B321" s="19"/>
      <c r="C321" s="19"/>
      <c r="D321" s="19"/>
      <c r="E321" s="19"/>
      <c r="F321" s="19"/>
      <c r="G321" s="19"/>
      <c r="H321" s="19"/>
      <c r="I321" s="87"/>
      <c r="J321" s="19"/>
      <c r="K321" s="19"/>
      <c r="L321" s="19"/>
      <c r="M321" s="54"/>
      <c r="N321" s="148"/>
      <c r="O321" s="149"/>
      <c r="P321" s="149"/>
      <c r="Q321" s="149"/>
      <c r="R321" s="150"/>
      <c r="S321" s="87"/>
      <c r="T321" s="42"/>
      <c r="U321" s="42"/>
      <c r="V321" s="42"/>
      <c r="W321" s="54"/>
    </row>
    <row r="322" spans="1:23" ht="17.25" customHeight="1" x14ac:dyDescent="0.2">
      <c r="A322" s="121" t="s">
        <v>12</v>
      </c>
      <c r="B322" s="29" t="s">
        <v>1196</v>
      </c>
      <c r="C322" s="29"/>
      <c r="D322" s="29"/>
      <c r="E322" s="29"/>
      <c r="F322" s="29" t="s">
        <v>21</v>
      </c>
      <c r="G322" s="29"/>
      <c r="H322" s="29"/>
      <c r="I322" s="63" t="s">
        <v>1197</v>
      </c>
      <c r="J322" s="29"/>
      <c r="K322" s="29"/>
      <c r="L322" s="29"/>
      <c r="M322" s="64"/>
      <c r="N322" s="165" t="s">
        <v>1792</v>
      </c>
      <c r="O322" s="166"/>
      <c r="P322" s="166"/>
      <c r="Q322" s="166"/>
      <c r="R322" s="167"/>
      <c r="S322" s="63" t="s">
        <v>2095</v>
      </c>
      <c r="T322" s="29"/>
      <c r="U322" s="29"/>
      <c r="V322" s="29"/>
      <c r="W322" s="64"/>
    </row>
    <row r="323" spans="1:23" ht="17.25" customHeight="1" x14ac:dyDescent="0.2">
      <c r="A323" s="126" t="s">
        <v>77</v>
      </c>
      <c r="B323" s="29" t="s">
        <v>1198</v>
      </c>
      <c r="C323" s="29"/>
      <c r="D323" s="29"/>
      <c r="E323" s="29"/>
      <c r="F323" s="29"/>
      <c r="G323" s="29"/>
      <c r="H323" s="29"/>
      <c r="I323" s="48" t="s">
        <v>1199</v>
      </c>
      <c r="J323" s="29"/>
      <c r="K323" s="29"/>
      <c r="L323" s="29"/>
      <c r="M323" s="64"/>
      <c r="N323" s="168" t="s">
        <v>1793</v>
      </c>
      <c r="O323" s="166"/>
      <c r="P323" s="166"/>
      <c r="Q323" s="166"/>
      <c r="R323" s="167"/>
      <c r="S323" s="48" t="s">
        <v>2096</v>
      </c>
      <c r="T323" s="29"/>
      <c r="U323" s="29"/>
      <c r="V323" s="29"/>
      <c r="W323" s="64"/>
    </row>
    <row r="324" spans="1:23" ht="17.25" customHeight="1" x14ac:dyDescent="0.2">
      <c r="A324" s="29" t="s">
        <v>1200</v>
      </c>
      <c r="B324" s="29" t="s">
        <v>1201</v>
      </c>
      <c r="C324" s="29"/>
      <c r="D324" s="29"/>
      <c r="E324" s="29" t="s">
        <v>16</v>
      </c>
      <c r="F324" s="29"/>
      <c r="G324" s="29"/>
      <c r="H324" s="29"/>
      <c r="I324" s="48" t="s">
        <v>1202</v>
      </c>
      <c r="J324" s="29"/>
      <c r="K324" s="29"/>
      <c r="L324" s="29"/>
      <c r="M324" s="64"/>
      <c r="N324" s="168" t="s">
        <v>1202</v>
      </c>
      <c r="O324" s="166"/>
      <c r="P324" s="166"/>
      <c r="Q324" s="166"/>
      <c r="R324" s="167"/>
      <c r="S324" s="48" t="s">
        <v>2097</v>
      </c>
      <c r="T324" s="29"/>
      <c r="U324" s="29"/>
      <c r="V324" s="29"/>
      <c r="W324" s="64"/>
    </row>
    <row r="325" spans="1:23" ht="17.25" customHeight="1" x14ac:dyDescent="0.2">
      <c r="A325" s="29" t="s">
        <v>20</v>
      </c>
      <c r="B325" s="29" t="s">
        <v>1203</v>
      </c>
      <c r="C325" s="29"/>
      <c r="D325" s="114"/>
      <c r="E325" s="29" t="s">
        <v>16</v>
      </c>
      <c r="F325" s="114"/>
      <c r="G325" s="114"/>
      <c r="H325" s="114"/>
      <c r="I325" s="48" t="s">
        <v>1204</v>
      </c>
      <c r="J325" s="114"/>
      <c r="K325" s="114"/>
      <c r="L325" s="114"/>
      <c r="M325" s="64"/>
      <c r="N325" s="168" t="s">
        <v>1794</v>
      </c>
      <c r="O325" s="169"/>
      <c r="P325" s="169"/>
      <c r="Q325" s="169"/>
      <c r="R325" s="167"/>
      <c r="S325" s="48" t="s">
        <v>2098</v>
      </c>
      <c r="T325" s="114"/>
      <c r="U325" s="114"/>
      <c r="V325" s="114"/>
      <c r="W325" s="64"/>
    </row>
    <row r="326" spans="1:23" ht="17.25" customHeight="1" x14ac:dyDescent="0.2">
      <c r="A326" s="29" t="s">
        <v>1205</v>
      </c>
      <c r="B326" s="29" t="s">
        <v>1206</v>
      </c>
      <c r="C326" s="29"/>
      <c r="D326" s="114"/>
      <c r="E326" s="29" t="s">
        <v>16</v>
      </c>
      <c r="F326" s="114"/>
      <c r="G326" s="114"/>
      <c r="H326" s="114"/>
      <c r="I326" s="48" t="s">
        <v>1207</v>
      </c>
      <c r="J326" s="114"/>
      <c r="K326" s="114"/>
      <c r="L326" s="114"/>
      <c r="M326" s="64"/>
      <c r="N326" s="168" t="s">
        <v>1795</v>
      </c>
      <c r="O326" s="169"/>
      <c r="P326" s="169"/>
      <c r="Q326" s="169"/>
      <c r="R326" s="167"/>
      <c r="S326" s="48" t="s">
        <v>2099</v>
      </c>
      <c r="T326" s="114"/>
      <c r="U326" s="114"/>
      <c r="V326" s="114"/>
      <c r="W326" s="64"/>
    </row>
    <row r="327" spans="1:23" ht="17.25" customHeight="1" x14ac:dyDescent="0.2">
      <c r="A327" s="121" t="s">
        <v>19</v>
      </c>
      <c r="B327" s="29"/>
      <c r="C327" s="29"/>
      <c r="D327" s="29"/>
      <c r="E327" s="29"/>
      <c r="F327" s="29"/>
      <c r="G327" s="29"/>
      <c r="H327" s="29"/>
      <c r="I327" s="48"/>
      <c r="J327" s="29"/>
      <c r="K327" s="29"/>
      <c r="L327" s="29"/>
      <c r="M327" s="64"/>
      <c r="N327" s="168"/>
      <c r="O327" s="166"/>
      <c r="P327" s="166"/>
      <c r="Q327" s="166"/>
      <c r="R327" s="167"/>
      <c r="S327" s="48"/>
      <c r="T327" s="29"/>
      <c r="U327" s="29"/>
      <c r="V327" s="29"/>
      <c r="W327" s="64"/>
    </row>
    <row r="328" spans="1:23" ht="17.25" customHeight="1" x14ac:dyDescent="0.2">
      <c r="A328" s="136"/>
      <c r="B328" s="10"/>
      <c r="C328" s="10"/>
      <c r="D328" s="10"/>
      <c r="E328" s="10"/>
      <c r="F328" s="10"/>
      <c r="G328" s="10"/>
      <c r="H328" s="10"/>
      <c r="I328" s="61"/>
      <c r="J328" s="10"/>
      <c r="K328" s="10"/>
      <c r="L328" s="10"/>
      <c r="M328" s="62"/>
      <c r="N328" s="162"/>
      <c r="O328" s="163"/>
      <c r="P328" s="163"/>
      <c r="Q328" s="163"/>
      <c r="R328" s="164"/>
      <c r="S328" s="61"/>
      <c r="T328" s="10"/>
      <c r="U328" s="10"/>
      <c r="V328" s="10"/>
      <c r="W328" s="62"/>
    </row>
    <row r="329" spans="1:23" ht="17.25" customHeight="1" x14ac:dyDescent="0.2">
      <c r="A329" s="121" t="s">
        <v>12</v>
      </c>
      <c r="B329" s="29" t="s">
        <v>1507</v>
      </c>
      <c r="C329" s="29"/>
      <c r="D329" s="29"/>
      <c r="E329" s="29"/>
      <c r="F329" s="29" t="s">
        <v>21</v>
      </c>
      <c r="G329" s="29"/>
      <c r="H329" s="29"/>
      <c r="I329" s="48" t="s">
        <v>1508</v>
      </c>
      <c r="J329" s="29"/>
      <c r="K329" s="29"/>
      <c r="L329" s="29"/>
      <c r="M329" s="64"/>
      <c r="N329" s="165" t="s">
        <v>2027</v>
      </c>
      <c r="O329" s="29"/>
      <c r="P329" s="29"/>
      <c r="Q329" s="29"/>
      <c r="R329" s="29"/>
      <c r="S329" s="63" t="s">
        <v>2100</v>
      </c>
      <c r="T329" s="29"/>
      <c r="U329" s="29"/>
      <c r="V329" s="29"/>
      <c r="W329" s="64"/>
    </row>
    <row r="330" spans="1:23" ht="17.25" customHeight="1" x14ac:dyDescent="0.2">
      <c r="A330" s="126" t="s">
        <v>77</v>
      </c>
      <c r="B330" s="29" t="s">
        <v>1510</v>
      </c>
      <c r="C330" s="29"/>
      <c r="D330" s="29"/>
      <c r="E330" s="29"/>
      <c r="F330" s="29"/>
      <c r="G330" s="29"/>
      <c r="H330" s="29"/>
      <c r="I330" s="48" t="s">
        <v>1509</v>
      </c>
      <c r="J330" s="29"/>
      <c r="K330" s="29"/>
      <c r="L330" s="29"/>
      <c r="M330" s="29"/>
      <c r="N330" s="168" t="s">
        <v>2028</v>
      </c>
      <c r="O330" s="29"/>
      <c r="P330" s="29"/>
      <c r="Q330" s="29"/>
      <c r="R330" s="29"/>
      <c r="S330" s="48" t="s">
        <v>2101</v>
      </c>
      <c r="T330" s="29"/>
      <c r="U330" s="29"/>
      <c r="V330" s="29"/>
      <c r="W330" s="64"/>
    </row>
    <row r="331" spans="1:23" ht="17.25" customHeight="1" x14ac:dyDescent="0.2">
      <c r="A331" s="29" t="s">
        <v>1333</v>
      </c>
      <c r="B331" s="29" t="s">
        <v>1511</v>
      </c>
      <c r="C331" s="29"/>
      <c r="D331" s="29"/>
      <c r="E331" s="29"/>
      <c r="F331" s="29"/>
      <c r="G331" s="29"/>
      <c r="H331" s="29"/>
      <c r="I331" s="48" t="s">
        <v>1512</v>
      </c>
      <c r="J331" s="29"/>
      <c r="K331" s="29"/>
      <c r="L331" s="29"/>
      <c r="M331" s="29"/>
      <c r="N331" s="168" t="s">
        <v>2031</v>
      </c>
      <c r="O331" s="29"/>
      <c r="P331" s="29"/>
      <c r="Q331" s="29"/>
      <c r="R331" s="29"/>
      <c r="S331" s="48" t="s">
        <v>2102</v>
      </c>
      <c r="T331" s="29"/>
      <c r="U331" s="29"/>
      <c r="V331" s="29"/>
      <c r="W331" s="64"/>
    </row>
    <row r="332" spans="1:23" ht="17.25" customHeight="1" x14ac:dyDescent="0.2">
      <c r="A332" s="29" t="s">
        <v>1333</v>
      </c>
      <c r="B332" s="29" t="s">
        <v>1513</v>
      </c>
      <c r="C332" s="29"/>
      <c r="D332" s="29"/>
      <c r="E332" s="29"/>
      <c r="F332" s="29" t="s">
        <v>1515</v>
      </c>
      <c r="G332" s="29"/>
      <c r="H332" s="29"/>
      <c r="I332" s="48" t="s">
        <v>1516</v>
      </c>
      <c r="J332" s="29"/>
      <c r="K332" s="29"/>
      <c r="L332" s="29"/>
      <c r="M332" s="29"/>
      <c r="N332" s="168" t="s">
        <v>2030</v>
      </c>
      <c r="O332" s="29"/>
      <c r="P332" s="29"/>
      <c r="Q332" s="29"/>
      <c r="R332" s="29"/>
      <c r="S332" s="48" t="s">
        <v>2103</v>
      </c>
      <c r="T332" s="29"/>
      <c r="U332" s="29"/>
      <c r="V332" s="29"/>
      <c r="W332" s="64"/>
    </row>
    <row r="333" spans="1:23" ht="17.25" customHeight="1" x14ac:dyDescent="0.2">
      <c r="A333" s="29" t="s">
        <v>1333</v>
      </c>
      <c r="B333" s="29" t="s">
        <v>1514</v>
      </c>
      <c r="C333" s="29"/>
      <c r="D333" s="29"/>
      <c r="E333" s="29"/>
      <c r="F333" s="29"/>
      <c r="G333" s="29"/>
      <c r="H333" s="29"/>
      <c r="I333" s="48" t="s">
        <v>1517</v>
      </c>
      <c r="J333" s="29"/>
      <c r="K333" s="29"/>
      <c r="L333" s="29"/>
      <c r="M333" s="29"/>
      <c r="N333" s="168" t="s">
        <v>2029</v>
      </c>
      <c r="O333" s="29"/>
      <c r="P333" s="29"/>
      <c r="Q333" s="29"/>
      <c r="R333" s="29"/>
      <c r="S333" s="48" t="s">
        <v>2104</v>
      </c>
      <c r="T333" s="29"/>
      <c r="U333" s="29"/>
      <c r="V333" s="29"/>
      <c r="W333" s="64"/>
    </row>
    <row r="334" spans="1:23" ht="17.25" customHeight="1" x14ac:dyDescent="0.2">
      <c r="A334" s="29" t="s">
        <v>19</v>
      </c>
      <c r="B334" s="29"/>
      <c r="C334" s="29"/>
      <c r="D334" s="29"/>
      <c r="E334" s="29"/>
      <c r="F334" s="29"/>
      <c r="G334" s="29"/>
      <c r="H334" s="29"/>
      <c r="I334" s="48"/>
      <c r="J334" s="29"/>
      <c r="K334" s="29"/>
      <c r="L334" s="29"/>
      <c r="M334" s="29"/>
      <c r="N334" s="166"/>
      <c r="O334" s="29"/>
      <c r="P334" s="29"/>
      <c r="Q334" s="29"/>
      <c r="R334" s="29"/>
      <c r="S334" s="48"/>
      <c r="T334" s="29"/>
      <c r="U334" s="29"/>
      <c r="V334" s="29"/>
      <c r="W334" s="64"/>
    </row>
    <row r="335" spans="1:23" ht="17.25" customHeight="1" x14ac:dyDescent="0.2">
      <c r="A335" s="136"/>
      <c r="B335" s="10"/>
      <c r="C335" s="10"/>
      <c r="D335" s="10"/>
      <c r="E335" s="10"/>
      <c r="F335" s="10"/>
      <c r="G335" s="10"/>
      <c r="H335" s="10"/>
      <c r="I335" s="61"/>
      <c r="J335" s="10"/>
      <c r="K335" s="10"/>
      <c r="L335" s="10"/>
      <c r="M335" s="62"/>
      <c r="S335" s="61"/>
      <c r="T335" s="10"/>
      <c r="U335" s="10"/>
      <c r="V335" s="10"/>
      <c r="W335" s="62"/>
    </row>
    <row r="336" spans="1:23" ht="17.25" customHeight="1" x14ac:dyDescent="0.2">
      <c r="A336" s="121" t="s">
        <v>12</v>
      </c>
      <c r="B336" s="29" t="s">
        <v>1267</v>
      </c>
      <c r="C336" s="29"/>
      <c r="D336" s="29"/>
      <c r="E336" s="29"/>
      <c r="F336" s="29" t="s">
        <v>21</v>
      </c>
      <c r="G336" s="29"/>
      <c r="H336" s="29"/>
      <c r="I336" s="63" t="s">
        <v>1267</v>
      </c>
      <c r="J336" s="29"/>
      <c r="K336" s="29"/>
      <c r="L336" s="29"/>
      <c r="M336" s="64"/>
      <c r="N336" s="165" t="s">
        <v>1796</v>
      </c>
      <c r="O336" s="166"/>
      <c r="P336" s="166"/>
      <c r="Q336" s="166"/>
      <c r="R336" s="167"/>
      <c r="S336" s="63" t="s">
        <v>2105</v>
      </c>
      <c r="T336" s="29"/>
      <c r="U336" s="29"/>
      <c r="V336" s="29"/>
      <c r="W336" s="64"/>
    </row>
    <row r="337" spans="1:23" ht="17.25" customHeight="1" x14ac:dyDescent="0.2">
      <c r="A337" s="126" t="s">
        <v>77</v>
      </c>
      <c r="B337" s="29" t="s">
        <v>1278</v>
      </c>
      <c r="C337" s="29"/>
      <c r="D337" s="29"/>
      <c r="E337" s="29"/>
      <c r="F337" s="29"/>
      <c r="G337" s="29"/>
      <c r="H337" s="29"/>
      <c r="I337" s="48" t="s">
        <v>1268</v>
      </c>
      <c r="J337" s="29"/>
      <c r="K337" s="29"/>
      <c r="L337" s="29"/>
      <c r="M337" s="64"/>
      <c r="N337" s="168" t="s">
        <v>1797</v>
      </c>
      <c r="O337" s="166"/>
      <c r="P337" s="166"/>
      <c r="Q337" s="166"/>
      <c r="R337" s="167"/>
      <c r="S337" s="48" t="s">
        <v>2106</v>
      </c>
      <c r="T337" s="29"/>
      <c r="U337" s="29"/>
      <c r="V337" s="29"/>
      <c r="W337" s="64"/>
    </row>
    <row r="338" spans="1:23" ht="17.25" customHeight="1" x14ac:dyDescent="0.2">
      <c r="A338" s="29" t="s">
        <v>1277</v>
      </c>
      <c r="B338" s="29" t="s">
        <v>1269</v>
      </c>
      <c r="C338" s="29"/>
      <c r="D338" s="29"/>
      <c r="E338" s="29" t="s">
        <v>16</v>
      </c>
      <c r="F338" s="29"/>
      <c r="G338" s="29"/>
      <c r="H338" s="29"/>
      <c r="I338" s="48" t="s">
        <v>1270</v>
      </c>
      <c r="J338" s="29"/>
      <c r="K338" s="29"/>
      <c r="L338" s="29"/>
      <c r="M338" s="64"/>
      <c r="N338" s="168" t="s">
        <v>1798</v>
      </c>
      <c r="O338" s="166"/>
      <c r="P338" s="166"/>
      <c r="Q338" s="166"/>
      <c r="R338" s="167"/>
      <c r="S338" s="48" t="s">
        <v>2107</v>
      </c>
      <c r="T338" s="29"/>
      <c r="U338" s="29"/>
      <c r="V338" s="29"/>
      <c r="W338" s="64"/>
    </row>
    <row r="339" spans="1:23" ht="17.25" customHeight="1" x14ac:dyDescent="0.2">
      <c r="A339" s="29" t="s">
        <v>77</v>
      </c>
      <c r="B339" s="29" t="s">
        <v>1279</v>
      </c>
      <c r="C339" s="29"/>
      <c r="D339" s="29"/>
      <c r="E339" s="29"/>
      <c r="F339" s="29"/>
      <c r="G339" s="29"/>
      <c r="H339" s="29"/>
      <c r="I339" s="48" t="s">
        <v>1280</v>
      </c>
      <c r="J339" s="29"/>
      <c r="K339" s="29"/>
      <c r="L339" s="29"/>
      <c r="M339" s="64"/>
      <c r="N339" s="168" t="s">
        <v>1799</v>
      </c>
      <c r="O339" s="166"/>
      <c r="P339" s="166"/>
      <c r="Q339" s="166"/>
      <c r="R339" s="167"/>
      <c r="S339" s="48" t="s">
        <v>2108</v>
      </c>
      <c r="T339" s="29"/>
      <c r="U339" s="29"/>
      <c r="V339" s="29"/>
      <c r="W339" s="64"/>
    </row>
    <row r="340" spans="1:23" ht="17.25" customHeight="1" x14ac:dyDescent="0.2">
      <c r="A340" s="29" t="s">
        <v>1282</v>
      </c>
      <c r="B340" s="29" t="s">
        <v>1283</v>
      </c>
      <c r="C340" s="29"/>
      <c r="D340" s="114"/>
      <c r="E340" s="29" t="s">
        <v>16</v>
      </c>
      <c r="F340" s="114"/>
      <c r="G340" s="114"/>
      <c r="H340" s="114"/>
      <c r="I340" s="48" t="s">
        <v>1284</v>
      </c>
      <c r="J340" s="114"/>
      <c r="K340" s="114"/>
      <c r="L340" s="114"/>
      <c r="M340" s="64"/>
      <c r="N340" s="168" t="s">
        <v>1800</v>
      </c>
      <c r="O340" s="169"/>
      <c r="P340" s="169"/>
      <c r="Q340" s="169"/>
      <c r="R340" s="167"/>
      <c r="S340" s="48" t="s">
        <v>2109</v>
      </c>
      <c r="T340" s="114"/>
      <c r="U340" s="114"/>
      <c r="V340" s="114"/>
      <c r="W340" s="64"/>
    </row>
    <row r="341" spans="1:23" ht="17.25" customHeight="1" x14ac:dyDescent="0.2">
      <c r="A341" s="29" t="s">
        <v>1294</v>
      </c>
      <c r="B341" s="29" t="s">
        <v>1292</v>
      </c>
      <c r="C341" s="29"/>
      <c r="D341" s="114"/>
      <c r="E341" s="29" t="s">
        <v>16</v>
      </c>
      <c r="F341" s="29" t="s">
        <v>1355</v>
      </c>
      <c r="G341" s="114"/>
      <c r="H341" s="114"/>
      <c r="I341" s="48" t="s">
        <v>1295</v>
      </c>
      <c r="J341" s="114"/>
      <c r="K341" s="114"/>
      <c r="L341" s="114"/>
      <c r="M341" s="64"/>
      <c r="N341" s="168" t="s">
        <v>1801</v>
      </c>
      <c r="O341" s="169"/>
      <c r="P341" s="169"/>
      <c r="Q341" s="169"/>
      <c r="R341" s="167"/>
      <c r="S341" s="48" t="s">
        <v>2110</v>
      </c>
      <c r="T341" s="114"/>
      <c r="U341" s="114"/>
      <c r="V341" s="114"/>
      <c r="W341" s="64"/>
    </row>
    <row r="342" spans="1:23" ht="17.25" customHeight="1" x14ac:dyDescent="0.2">
      <c r="A342" s="29" t="s">
        <v>17</v>
      </c>
      <c r="B342" s="29" t="s">
        <v>1481</v>
      </c>
      <c r="C342" s="29"/>
      <c r="D342" s="114"/>
      <c r="E342" s="29" t="s">
        <v>16</v>
      </c>
      <c r="F342" s="29" t="s">
        <v>1482</v>
      </c>
      <c r="G342" s="114"/>
      <c r="H342" s="114"/>
      <c r="I342" s="48" t="s">
        <v>1497</v>
      </c>
      <c r="J342" s="114"/>
      <c r="K342" s="114"/>
      <c r="L342" s="114"/>
      <c r="M342" s="64"/>
      <c r="N342" s="168" t="s">
        <v>1802</v>
      </c>
      <c r="O342" s="169"/>
      <c r="P342" s="169"/>
      <c r="Q342" s="169"/>
      <c r="R342" s="167"/>
      <c r="S342" s="48" t="s">
        <v>2111</v>
      </c>
      <c r="T342" s="114"/>
      <c r="U342" s="114"/>
      <c r="V342" s="114"/>
      <c r="W342" s="64"/>
    </row>
    <row r="343" spans="1:23" ht="17.25" customHeight="1" x14ac:dyDescent="0.2">
      <c r="A343" s="121" t="s">
        <v>19</v>
      </c>
      <c r="B343" s="29"/>
      <c r="C343" s="29"/>
      <c r="D343" s="29"/>
      <c r="E343" s="29"/>
      <c r="F343" s="29"/>
      <c r="G343" s="29"/>
      <c r="H343" s="29"/>
      <c r="I343" s="48"/>
      <c r="J343" s="29"/>
      <c r="K343" s="29"/>
      <c r="L343" s="29"/>
      <c r="M343" s="64"/>
      <c r="N343" s="168"/>
      <c r="O343" s="166"/>
      <c r="P343" s="166"/>
      <c r="Q343" s="166"/>
      <c r="R343" s="167"/>
      <c r="S343" s="48"/>
      <c r="T343" s="29"/>
      <c r="U343" s="29"/>
      <c r="V343" s="29"/>
      <c r="W343" s="64"/>
    </row>
    <row r="344" spans="1:23" ht="17.25" customHeight="1" x14ac:dyDescent="0.2">
      <c r="A344" s="136"/>
      <c r="B344" s="10"/>
      <c r="C344" s="10"/>
      <c r="D344" s="10"/>
      <c r="E344" s="10"/>
      <c r="F344" s="10"/>
      <c r="G344" s="10"/>
      <c r="H344" s="10"/>
      <c r="I344" s="61"/>
      <c r="J344" s="10"/>
      <c r="K344" s="10"/>
      <c r="L344" s="10"/>
      <c r="M344" s="62"/>
      <c r="N344" s="162"/>
      <c r="O344" s="163"/>
      <c r="P344" s="163"/>
      <c r="Q344" s="163"/>
      <c r="R344" s="164"/>
      <c r="S344" s="61"/>
      <c r="T344" s="10"/>
      <c r="U344" s="10"/>
      <c r="V344" s="10"/>
      <c r="W344" s="62"/>
    </row>
    <row r="345" spans="1:23" ht="17.25" customHeight="1" x14ac:dyDescent="0.2">
      <c r="A345" s="121" t="s">
        <v>12</v>
      </c>
      <c r="B345" s="29" t="s">
        <v>1296</v>
      </c>
      <c r="C345" s="29"/>
      <c r="D345" s="29"/>
      <c r="E345" s="29"/>
      <c r="F345" s="29" t="s">
        <v>21</v>
      </c>
      <c r="G345" s="29"/>
      <c r="H345" s="29"/>
      <c r="I345" s="63" t="s">
        <v>1297</v>
      </c>
      <c r="J345" s="29"/>
      <c r="K345" s="29"/>
      <c r="L345" s="29"/>
      <c r="M345" s="64"/>
      <c r="N345" s="165" t="s">
        <v>1803</v>
      </c>
      <c r="O345" s="166"/>
      <c r="P345" s="166"/>
      <c r="Q345" s="166"/>
      <c r="R345" s="167"/>
      <c r="S345" s="63" t="s">
        <v>2112</v>
      </c>
      <c r="T345" s="29"/>
      <c r="U345" s="29"/>
      <c r="V345" s="29"/>
      <c r="W345" s="64"/>
    </row>
    <row r="346" spans="1:23" ht="17.25" customHeight="1" x14ac:dyDescent="0.2">
      <c r="A346" s="126" t="s">
        <v>77</v>
      </c>
      <c r="B346" s="29" t="s">
        <v>1299</v>
      </c>
      <c r="C346" s="29"/>
      <c r="D346" s="29"/>
      <c r="E346" s="29"/>
      <c r="F346" s="29"/>
      <c r="G346" s="29"/>
      <c r="H346" s="29"/>
      <c r="I346" s="48" t="s">
        <v>1298</v>
      </c>
      <c r="J346" s="29"/>
      <c r="K346" s="29"/>
      <c r="L346" s="29"/>
      <c r="M346" s="64"/>
      <c r="N346" s="217" t="s">
        <v>1804</v>
      </c>
      <c r="O346" s="218"/>
      <c r="P346" s="218"/>
      <c r="Q346" s="218"/>
      <c r="R346" s="219"/>
      <c r="S346" s="225" t="s">
        <v>2113</v>
      </c>
      <c r="T346" s="29"/>
      <c r="U346" s="29"/>
      <c r="V346" s="29"/>
      <c r="W346" s="64"/>
    </row>
    <row r="347" spans="1:23" ht="17.25" customHeight="1" x14ac:dyDescent="0.2">
      <c r="A347" s="29" t="s">
        <v>1306</v>
      </c>
      <c r="B347" s="29" t="s">
        <v>1300</v>
      </c>
      <c r="C347" s="29"/>
      <c r="D347" s="29"/>
      <c r="E347" s="29" t="s">
        <v>16</v>
      </c>
      <c r="F347" s="29"/>
      <c r="G347" s="29"/>
      <c r="H347" s="29"/>
      <c r="I347" s="48" t="s">
        <v>1301</v>
      </c>
      <c r="J347" s="29"/>
      <c r="K347" s="29"/>
      <c r="L347" s="29"/>
      <c r="M347" s="64"/>
      <c r="N347" s="168" t="s">
        <v>1805</v>
      </c>
      <c r="O347" s="166"/>
      <c r="P347" s="166"/>
      <c r="Q347" s="166"/>
      <c r="R347" s="167"/>
      <c r="S347" s="48" t="s">
        <v>2114</v>
      </c>
      <c r="T347" s="29"/>
      <c r="U347" s="29"/>
      <c r="V347" s="29"/>
      <c r="W347" s="64"/>
    </row>
    <row r="348" spans="1:23" ht="17.25" customHeight="1" x14ac:dyDescent="0.2">
      <c r="A348" s="29" t="s">
        <v>77</v>
      </c>
      <c r="B348" s="29" t="s">
        <v>1307</v>
      </c>
      <c r="C348" s="29"/>
      <c r="D348" s="29"/>
      <c r="E348" s="29"/>
      <c r="F348" s="29" t="s">
        <v>1326</v>
      </c>
      <c r="G348" s="29"/>
      <c r="H348" s="29"/>
      <c r="I348" s="48" t="s">
        <v>1308</v>
      </c>
      <c r="J348" s="29"/>
      <c r="K348" s="29"/>
      <c r="L348" s="29"/>
      <c r="M348" s="64"/>
      <c r="N348" s="168" t="s">
        <v>1806</v>
      </c>
      <c r="O348" s="166"/>
      <c r="P348" s="166"/>
      <c r="Q348" s="166"/>
      <c r="R348" s="167"/>
      <c r="S348" s="48" t="s">
        <v>2115</v>
      </c>
      <c r="T348" s="29"/>
      <c r="U348" s="29"/>
      <c r="V348" s="29"/>
      <c r="W348" s="64"/>
    </row>
    <row r="349" spans="1:23" ht="17.25" customHeight="1" x14ac:dyDescent="0.2">
      <c r="A349" s="29" t="s">
        <v>1312</v>
      </c>
      <c r="B349" s="29" t="s">
        <v>1309</v>
      </c>
      <c r="C349" s="29"/>
      <c r="D349" s="114"/>
      <c r="E349" s="29" t="s">
        <v>16</v>
      </c>
      <c r="F349" s="114" t="s">
        <v>1326</v>
      </c>
      <c r="G349" s="114"/>
      <c r="H349" s="114"/>
      <c r="I349" s="48" t="s">
        <v>1311</v>
      </c>
      <c r="J349" s="114"/>
      <c r="K349" s="114"/>
      <c r="L349" s="114"/>
      <c r="M349" s="64"/>
      <c r="N349" s="168" t="s">
        <v>1807</v>
      </c>
      <c r="O349" s="169"/>
      <c r="P349" s="169"/>
      <c r="Q349" s="169"/>
      <c r="R349" s="167"/>
      <c r="S349" s="48" t="s">
        <v>2116</v>
      </c>
      <c r="T349" s="114"/>
      <c r="U349" s="114"/>
      <c r="V349" s="114"/>
      <c r="W349" s="64"/>
    </row>
    <row r="350" spans="1:23" ht="17.25" customHeight="1" x14ac:dyDescent="0.2">
      <c r="A350" s="29" t="s">
        <v>17</v>
      </c>
      <c r="B350" s="29" t="s">
        <v>1483</v>
      </c>
      <c r="C350" s="29"/>
      <c r="D350" s="114"/>
      <c r="E350" s="29" t="s">
        <v>16</v>
      </c>
      <c r="F350" s="114" t="s">
        <v>1484</v>
      </c>
      <c r="G350" s="114"/>
      <c r="H350" s="114"/>
      <c r="I350" s="48" t="s">
        <v>1498</v>
      </c>
      <c r="J350" s="114"/>
      <c r="K350" s="114"/>
      <c r="L350" s="114"/>
      <c r="M350" s="64"/>
      <c r="N350" s="48" t="s">
        <v>1808</v>
      </c>
      <c r="O350" s="169"/>
      <c r="P350" s="169"/>
      <c r="Q350" s="169"/>
      <c r="R350" s="167"/>
      <c r="S350" s="48" t="s">
        <v>2117</v>
      </c>
      <c r="T350" s="114"/>
      <c r="U350" s="114"/>
      <c r="V350" s="114"/>
      <c r="W350" s="64"/>
    </row>
    <row r="351" spans="1:23" ht="17.25" customHeight="1" x14ac:dyDescent="0.2">
      <c r="A351" s="29" t="s">
        <v>1317</v>
      </c>
      <c r="B351" s="29" t="s">
        <v>1310</v>
      </c>
      <c r="C351" s="29"/>
      <c r="D351" s="114"/>
      <c r="E351" s="29" t="s">
        <v>16</v>
      </c>
      <c r="F351" s="114" t="s">
        <v>1326</v>
      </c>
      <c r="G351" s="114"/>
      <c r="H351" s="114"/>
      <c r="I351" s="48" t="s">
        <v>1316</v>
      </c>
      <c r="J351" s="114"/>
      <c r="K351" s="114"/>
      <c r="L351" s="114"/>
      <c r="M351" s="64"/>
      <c r="N351" s="168" t="s">
        <v>1809</v>
      </c>
      <c r="O351" s="169"/>
      <c r="P351" s="169"/>
      <c r="Q351" s="169"/>
      <c r="R351" s="167"/>
      <c r="S351" s="48" t="s">
        <v>2118</v>
      </c>
      <c r="T351" s="114"/>
      <c r="U351" s="114"/>
      <c r="V351" s="114"/>
      <c r="W351" s="64"/>
    </row>
    <row r="352" spans="1:23" ht="17.25" customHeight="1" x14ac:dyDescent="0.2">
      <c r="A352" s="29" t="s">
        <v>17</v>
      </c>
      <c r="B352" s="29" t="s">
        <v>1485</v>
      </c>
      <c r="C352" s="29"/>
      <c r="D352" s="114"/>
      <c r="E352" s="29" t="s">
        <v>16</v>
      </c>
      <c r="F352" s="114" t="s">
        <v>1486</v>
      </c>
      <c r="G352" s="114"/>
      <c r="H352" s="114"/>
      <c r="I352" s="48" t="s">
        <v>1499</v>
      </c>
      <c r="J352" s="114"/>
      <c r="K352" s="114"/>
      <c r="L352" s="114"/>
      <c r="M352" s="64"/>
      <c r="N352" s="168" t="s">
        <v>1810</v>
      </c>
      <c r="O352" s="169"/>
      <c r="P352" s="169"/>
      <c r="Q352" s="169"/>
      <c r="R352" s="167"/>
      <c r="S352" s="48" t="s">
        <v>2119</v>
      </c>
      <c r="T352" s="114"/>
      <c r="U352" s="114"/>
      <c r="V352" s="114"/>
      <c r="W352" s="64"/>
    </row>
    <row r="353" spans="1:23" ht="17.25" customHeight="1" x14ac:dyDescent="0.2">
      <c r="A353" s="121" t="s">
        <v>19</v>
      </c>
      <c r="B353" s="29"/>
      <c r="C353" s="29"/>
      <c r="D353" s="29"/>
      <c r="E353" s="29"/>
      <c r="F353" s="29"/>
      <c r="G353" s="29"/>
      <c r="H353" s="29"/>
      <c r="I353" s="48"/>
      <c r="J353" s="29"/>
      <c r="K353" s="29"/>
      <c r="L353" s="29"/>
      <c r="M353" s="64"/>
      <c r="N353" s="168"/>
      <c r="O353" s="166"/>
      <c r="P353" s="166"/>
      <c r="Q353" s="166"/>
      <c r="R353" s="167"/>
      <c r="S353" s="48"/>
      <c r="T353" s="29"/>
      <c r="U353" s="29"/>
      <c r="V353" s="29"/>
      <c r="W353" s="64"/>
    </row>
    <row r="354" spans="1:23" ht="17.25" customHeight="1" x14ac:dyDescent="0.2">
      <c r="A354" s="136"/>
      <c r="B354" s="10"/>
      <c r="C354" s="10"/>
      <c r="D354" s="10"/>
      <c r="E354" s="10"/>
      <c r="F354" s="10"/>
      <c r="G354" s="10"/>
      <c r="H354" s="10"/>
      <c r="I354" s="61"/>
      <c r="J354" s="10"/>
      <c r="K354" s="10"/>
      <c r="L354" s="10"/>
      <c r="M354" s="62"/>
      <c r="N354" s="162"/>
      <c r="O354" s="163"/>
      <c r="P354" s="163"/>
      <c r="Q354" s="163"/>
      <c r="R354" s="164"/>
      <c r="S354" s="61"/>
      <c r="T354" s="10"/>
      <c r="U354" s="10"/>
      <c r="V354" s="10"/>
      <c r="W354" s="62"/>
    </row>
    <row r="355" spans="1:23" ht="17.25" customHeight="1" x14ac:dyDescent="0.2">
      <c r="A355" s="121" t="s">
        <v>12</v>
      </c>
      <c r="B355" s="29" t="s">
        <v>1327</v>
      </c>
      <c r="C355" s="29"/>
      <c r="D355" s="29"/>
      <c r="E355" s="29"/>
      <c r="F355" s="29" t="s">
        <v>21</v>
      </c>
      <c r="G355" s="29"/>
      <c r="H355" s="29"/>
      <c r="I355" s="63" t="s">
        <v>1328</v>
      </c>
      <c r="J355" s="29"/>
      <c r="K355" s="29"/>
      <c r="L355" s="29"/>
      <c r="M355" s="64"/>
      <c r="N355" s="165" t="s">
        <v>1811</v>
      </c>
      <c r="O355" s="166"/>
      <c r="P355" s="166"/>
      <c r="Q355" s="166"/>
      <c r="R355" s="167"/>
      <c r="S355" s="63" t="s">
        <v>2120</v>
      </c>
      <c r="T355" s="29"/>
      <c r="U355" s="29"/>
      <c r="V355" s="29"/>
      <c r="W355" s="64"/>
    </row>
    <row r="356" spans="1:23" ht="17.25" customHeight="1" x14ac:dyDescent="0.2">
      <c r="A356" s="126" t="s">
        <v>77</v>
      </c>
      <c r="B356" s="29" t="s">
        <v>1329</v>
      </c>
      <c r="C356" s="29"/>
      <c r="D356" s="29"/>
      <c r="E356" s="29"/>
      <c r="F356" s="29"/>
      <c r="G356" s="29"/>
      <c r="H356" s="29"/>
      <c r="I356" s="48" t="s">
        <v>1330</v>
      </c>
      <c r="J356" s="29"/>
      <c r="K356" s="29"/>
      <c r="L356" s="29"/>
      <c r="M356" s="64"/>
      <c r="N356" s="168" t="s">
        <v>1812</v>
      </c>
      <c r="O356" s="166"/>
      <c r="P356" s="166"/>
      <c r="Q356" s="166"/>
      <c r="R356" s="167"/>
      <c r="S356" s="48" t="s">
        <v>2121</v>
      </c>
      <c r="T356" s="29"/>
      <c r="U356" s="29"/>
      <c r="V356" s="29"/>
      <c r="W356" s="64"/>
    </row>
    <row r="357" spans="1:23" ht="17.25" customHeight="1" x14ac:dyDescent="0.2">
      <c r="A357" s="29" t="s">
        <v>1333</v>
      </c>
      <c r="B357" s="29" t="s">
        <v>1331</v>
      </c>
      <c r="C357" s="29"/>
      <c r="D357" s="29"/>
      <c r="E357" s="29" t="s">
        <v>16</v>
      </c>
      <c r="F357" s="29"/>
      <c r="G357" s="29"/>
      <c r="H357" s="29"/>
      <c r="I357" s="48" t="s">
        <v>1334</v>
      </c>
      <c r="J357" s="29"/>
      <c r="K357" s="29"/>
      <c r="L357" s="29"/>
      <c r="M357" s="64"/>
      <c r="N357" s="168" t="s">
        <v>1813</v>
      </c>
      <c r="O357" s="166"/>
      <c r="P357" s="166"/>
      <c r="Q357" s="166"/>
      <c r="R357" s="167"/>
      <c r="S357" s="48" t="s">
        <v>2122</v>
      </c>
      <c r="T357" s="29"/>
      <c r="U357" s="29"/>
      <c r="V357" s="29"/>
      <c r="W357" s="64"/>
    </row>
    <row r="358" spans="1:23" ht="17.25" customHeight="1" x14ac:dyDescent="0.2">
      <c r="A358" s="29" t="s">
        <v>12</v>
      </c>
      <c r="B358" s="29" t="s">
        <v>1335</v>
      </c>
      <c r="C358" s="29"/>
      <c r="D358" s="29"/>
      <c r="E358" s="29"/>
      <c r="F358" s="29" t="s">
        <v>1359</v>
      </c>
      <c r="G358" s="29"/>
      <c r="H358" s="29"/>
      <c r="I358" s="48"/>
      <c r="J358" s="29"/>
      <c r="K358" s="29"/>
      <c r="L358" s="29"/>
      <c r="M358" s="64"/>
      <c r="N358" s="168"/>
      <c r="O358" s="166"/>
      <c r="P358" s="166"/>
      <c r="Q358" s="166"/>
      <c r="R358" s="167"/>
      <c r="S358" s="48"/>
      <c r="T358" s="29"/>
      <c r="U358" s="29"/>
      <c r="V358" s="29"/>
      <c r="W358" s="64"/>
    </row>
    <row r="359" spans="1:23" ht="17.25" customHeight="1" x14ac:dyDescent="0.2">
      <c r="A359" s="29" t="s">
        <v>13</v>
      </c>
      <c r="B359" s="29" t="s">
        <v>1354</v>
      </c>
      <c r="C359" s="29"/>
      <c r="D359" s="29" t="s">
        <v>1502</v>
      </c>
      <c r="E359" s="29" t="s">
        <v>16</v>
      </c>
      <c r="F359" s="29"/>
      <c r="G359" s="29"/>
      <c r="H359" s="29"/>
      <c r="I359" s="48" t="s">
        <v>1344</v>
      </c>
      <c r="J359" s="29" t="s">
        <v>669</v>
      </c>
      <c r="K359" s="29" t="s">
        <v>1470</v>
      </c>
      <c r="L359" s="29"/>
      <c r="M359" s="64"/>
      <c r="N359" s="168" t="s">
        <v>1814</v>
      </c>
      <c r="O359" s="166" t="s">
        <v>1815</v>
      </c>
      <c r="P359" s="166" t="s">
        <v>1816</v>
      </c>
      <c r="Q359" s="166"/>
      <c r="R359" s="167"/>
      <c r="S359" s="48" t="s">
        <v>2123</v>
      </c>
      <c r="T359" s="29" t="s">
        <v>2124</v>
      </c>
      <c r="U359" s="29" t="s">
        <v>1470</v>
      </c>
      <c r="V359" s="29"/>
      <c r="W359" s="64"/>
    </row>
    <row r="360" spans="1:23" ht="17.25" customHeight="1" x14ac:dyDescent="0.2">
      <c r="A360" s="29" t="s">
        <v>1337</v>
      </c>
      <c r="B360" s="29" t="s">
        <v>1336</v>
      </c>
      <c r="C360" s="29"/>
      <c r="D360" s="29"/>
      <c r="E360" s="29" t="s">
        <v>16</v>
      </c>
      <c r="F360" s="29"/>
      <c r="G360" s="29"/>
      <c r="H360" s="29"/>
      <c r="I360" s="48" t="s">
        <v>1345</v>
      </c>
      <c r="J360" s="29"/>
      <c r="K360" s="29"/>
      <c r="L360" s="29"/>
      <c r="M360" s="64"/>
      <c r="N360" s="168" t="s">
        <v>1817</v>
      </c>
      <c r="O360" s="166"/>
      <c r="P360" s="166"/>
      <c r="Q360" s="166"/>
      <c r="R360" s="167"/>
      <c r="S360" s="48" t="s">
        <v>2125</v>
      </c>
      <c r="T360" s="29"/>
      <c r="U360" s="29"/>
      <c r="V360" s="29"/>
      <c r="W360" s="64"/>
    </row>
    <row r="361" spans="1:23" ht="17.25" customHeight="1" x14ac:dyDescent="0.2">
      <c r="A361" s="29" t="s">
        <v>12</v>
      </c>
      <c r="B361" s="29" t="s">
        <v>1356</v>
      </c>
      <c r="C361" s="29"/>
      <c r="D361" s="29"/>
      <c r="E361" s="29"/>
      <c r="F361" s="29" t="s">
        <v>1358</v>
      </c>
      <c r="G361" s="29"/>
      <c r="H361" s="29"/>
      <c r="I361" s="48"/>
      <c r="J361" s="29"/>
      <c r="K361" s="29"/>
      <c r="L361" s="29"/>
      <c r="M361" s="64"/>
      <c r="N361" s="168"/>
      <c r="O361" s="166"/>
      <c r="P361" s="166"/>
      <c r="Q361" s="166"/>
      <c r="R361" s="167"/>
      <c r="S361" s="48"/>
      <c r="T361" s="29"/>
      <c r="U361" s="29"/>
      <c r="V361" s="29"/>
      <c r="W361" s="64"/>
    </row>
    <row r="362" spans="1:23" ht="17.25" customHeight="1" x14ac:dyDescent="0.2">
      <c r="A362" s="29" t="s">
        <v>1282</v>
      </c>
      <c r="B362" s="29" t="s">
        <v>1352</v>
      </c>
      <c r="C362" s="29"/>
      <c r="D362" s="29"/>
      <c r="E362" s="29" t="s">
        <v>16</v>
      </c>
      <c r="F362" s="29"/>
      <c r="G362" s="29"/>
      <c r="H362" s="29"/>
      <c r="I362" s="48" t="s">
        <v>1346</v>
      </c>
      <c r="J362" s="29"/>
      <c r="K362" s="29"/>
      <c r="L362" s="29"/>
      <c r="M362" s="64"/>
      <c r="N362" s="168" t="s">
        <v>1818</v>
      </c>
      <c r="O362" s="166"/>
      <c r="P362" s="166"/>
      <c r="Q362" s="166"/>
      <c r="R362" s="167"/>
      <c r="S362" s="48" t="s">
        <v>2126</v>
      </c>
      <c r="T362" s="29"/>
      <c r="U362" s="29"/>
      <c r="V362" s="29"/>
      <c r="W362" s="64"/>
    </row>
    <row r="363" spans="1:23" ht="17.25" customHeight="1" x14ac:dyDescent="0.2">
      <c r="A363" s="29" t="s">
        <v>12</v>
      </c>
      <c r="B363" s="29" t="s">
        <v>1357</v>
      </c>
      <c r="C363" s="29"/>
      <c r="D363" s="29"/>
      <c r="E363" s="29"/>
      <c r="F363" s="29" t="s">
        <v>1360</v>
      </c>
      <c r="G363" s="29"/>
      <c r="H363" s="29"/>
      <c r="I363" s="48"/>
      <c r="J363" s="29"/>
      <c r="K363" s="29"/>
      <c r="L363" s="29"/>
      <c r="M363" s="64"/>
      <c r="N363" s="168"/>
      <c r="O363" s="166"/>
      <c r="P363" s="166"/>
      <c r="Q363" s="166"/>
      <c r="R363" s="167"/>
      <c r="S363" s="48"/>
      <c r="T363" s="29"/>
      <c r="U363" s="29"/>
      <c r="V363" s="29"/>
      <c r="W363" s="64"/>
    </row>
    <row r="364" spans="1:23" ht="17.25" customHeight="1" x14ac:dyDescent="0.2">
      <c r="A364" s="29" t="s">
        <v>1351</v>
      </c>
      <c r="B364" s="29" t="s">
        <v>1353</v>
      </c>
      <c r="C364" s="29"/>
      <c r="D364" s="29" t="s">
        <v>1493</v>
      </c>
      <c r="E364" s="29"/>
      <c r="F364" s="29"/>
      <c r="G364" s="29"/>
      <c r="H364" s="29"/>
      <c r="I364" s="48" t="s">
        <v>1492</v>
      </c>
      <c r="J364" s="29"/>
      <c r="K364" s="29"/>
      <c r="L364" s="29"/>
      <c r="M364" s="64"/>
      <c r="N364" s="48" t="s">
        <v>1819</v>
      </c>
      <c r="O364" s="166"/>
      <c r="P364" s="166"/>
      <c r="Q364" s="166"/>
      <c r="R364" s="167"/>
      <c r="S364" s="48" t="s">
        <v>2127</v>
      </c>
      <c r="T364" s="29"/>
      <c r="U364" s="29"/>
      <c r="V364" s="29"/>
      <c r="W364" s="64"/>
    </row>
    <row r="365" spans="1:23" ht="17.25" customHeight="1" x14ac:dyDescent="0.2">
      <c r="A365" s="29" t="s">
        <v>17</v>
      </c>
      <c r="B365" s="29" t="s">
        <v>1490</v>
      </c>
      <c r="C365" s="29"/>
      <c r="D365" s="29"/>
      <c r="E365" s="29" t="s">
        <v>16</v>
      </c>
      <c r="F365" s="29" t="s">
        <v>1494</v>
      </c>
      <c r="G365" s="29"/>
      <c r="H365" s="29"/>
      <c r="I365" s="48" t="s">
        <v>1500</v>
      </c>
      <c r="J365" s="29"/>
      <c r="K365" s="29"/>
      <c r="L365" s="29"/>
      <c r="M365" s="64"/>
      <c r="N365" s="168" t="s">
        <v>1820</v>
      </c>
      <c r="O365" s="166"/>
      <c r="P365" s="166"/>
      <c r="Q365" s="166"/>
      <c r="R365" s="167"/>
      <c r="S365" s="48" t="s">
        <v>2128</v>
      </c>
      <c r="T365" s="29"/>
      <c r="U365" s="29"/>
      <c r="V365" s="29"/>
      <c r="W365" s="64"/>
    </row>
    <row r="366" spans="1:23" ht="17.25" customHeight="1" x14ac:dyDescent="0.2">
      <c r="A366" s="121" t="s">
        <v>19</v>
      </c>
      <c r="B366" s="29"/>
      <c r="C366" s="29"/>
      <c r="D366" s="29"/>
      <c r="E366" s="29"/>
      <c r="F366" s="29"/>
      <c r="G366" s="29"/>
      <c r="H366" s="29"/>
      <c r="I366" s="48"/>
      <c r="J366" s="29"/>
      <c r="K366" s="29"/>
      <c r="L366" s="29"/>
      <c r="M366" s="64"/>
      <c r="N366" s="168"/>
      <c r="O366" s="166"/>
      <c r="P366" s="166"/>
      <c r="Q366" s="166"/>
      <c r="R366" s="167"/>
      <c r="S366" s="48"/>
      <c r="T366" s="29"/>
      <c r="U366" s="29"/>
      <c r="V366" s="29"/>
      <c r="W366" s="64"/>
    </row>
    <row r="367" spans="1:23" ht="17.25" customHeight="1" x14ac:dyDescent="0.2">
      <c r="A367" s="121" t="s">
        <v>19</v>
      </c>
      <c r="B367" s="29"/>
      <c r="C367" s="29"/>
      <c r="D367" s="29"/>
      <c r="E367" s="29"/>
      <c r="F367" s="29"/>
      <c r="G367" s="29"/>
      <c r="H367" s="29"/>
      <c r="I367" s="48"/>
      <c r="J367" s="29"/>
      <c r="K367" s="29"/>
      <c r="L367" s="29"/>
      <c r="M367" s="64"/>
      <c r="N367" s="168"/>
      <c r="O367" s="166"/>
      <c r="P367" s="166"/>
      <c r="Q367" s="166"/>
      <c r="R367" s="167"/>
      <c r="S367" s="48"/>
      <c r="T367" s="29"/>
      <c r="U367" s="29"/>
      <c r="V367" s="29"/>
      <c r="W367" s="64"/>
    </row>
    <row r="368" spans="1:23" ht="17.25" customHeight="1" x14ac:dyDescent="0.2">
      <c r="A368" s="121" t="s">
        <v>19</v>
      </c>
      <c r="B368" s="29"/>
      <c r="C368" s="29"/>
      <c r="D368" s="29"/>
      <c r="E368" s="29"/>
      <c r="F368" s="29"/>
      <c r="G368" s="29"/>
      <c r="H368" s="29"/>
      <c r="I368" s="48"/>
      <c r="J368" s="29"/>
      <c r="K368" s="29"/>
      <c r="L368" s="29"/>
      <c r="M368" s="64"/>
      <c r="N368" s="168"/>
      <c r="O368" s="166"/>
      <c r="P368" s="166"/>
      <c r="Q368" s="166"/>
      <c r="R368" s="167"/>
      <c r="S368" s="48"/>
      <c r="T368" s="29"/>
      <c r="U368" s="29"/>
      <c r="V368" s="29"/>
      <c r="W368" s="64"/>
    </row>
    <row r="369" spans="1:23" ht="17.25" customHeight="1" x14ac:dyDescent="0.2">
      <c r="A369" s="121" t="s">
        <v>19</v>
      </c>
      <c r="B369" s="29"/>
      <c r="C369" s="29"/>
      <c r="D369" s="29"/>
      <c r="E369" s="29"/>
      <c r="F369" s="29"/>
      <c r="G369" s="29"/>
      <c r="H369" s="29"/>
      <c r="I369" s="48"/>
      <c r="J369" s="29"/>
      <c r="K369" s="29"/>
      <c r="L369" s="29"/>
      <c r="M369" s="64"/>
      <c r="N369" s="168"/>
      <c r="O369" s="166"/>
      <c r="P369" s="166"/>
      <c r="Q369" s="166"/>
      <c r="R369" s="167"/>
      <c r="S369" s="48"/>
      <c r="T369" s="29"/>
      <c r="U369" s="29"/>
      <c r="V369" s="29"/>
      <c r="W369" s="64"/>
    </row>
    <row r="370" spans="1:23" ht="17.25" customHeight="1" x14ac:dyDescent="0.2">
      <c r="A370" s="136"/>
      <c r="B370" s="10"/>
      <c r="C370" s="10"/>
      <c r="D370" s="10"/>
      <c r="E370" s="10"/>
      <c r="F370" s="10"/>
      <c r="G370" s="10"/>
      <c r="H370" s="10"/>
      <c r="I370" s="61"/>
      <c r="J370" s="10"/>
      <c r="K370" s="10"/>
      <c r="L370" s="10"/>
      <c r="M370" s="62"/>
      <c r="N370" s="162"/>
      <c r="O370" s="163"/>
      <c r="P370" s="163"/>
      <c r="Q370" s="163"/>
      <c r="R370" s="164"/>
      <c r="S370" s="61"/>
      <c r="T370" s="10"/>
      <c r="U370" s="10"/>
      <c r="V370" s="10"/>
      <c r="W370" s="62"/>
    </row>
    <row r="371" spans="1:23" s="147" customFormat="1" ht="17.25" customHeight="1" x14ac:dyDescent="0.2">
      <c r="A371" s="144" t="s">
        <v>20</v>
      </c>
      <c r="B371" s="144" t="s">
        <v>442</v>
      </c>
      <c r="C371" s="144"/>
      <c r="D371" s="144"/>
      <c r="E371" s="144" t="s">
        <v>16</v>
      </c>
      <c r="F371" s="144" t="s">
        <v>21</v>
      </c>
      <c r="G371" s="144"/>
      <c r="H371" s="144"/>
      <c r="I371" s="145" t="s">
        <v>443</v>
      </c>
      <c r="J371" s="144"/>
      <c r="K371" s="144"/>
      <c r="L371" s="144"/>
      <c r="M371" s="146"/>
      <c r="N371" s="194" t="s">
        <v>1821</v>
      </c>
      <c r="O371" s="195"/>
      <c r="P371" s="195"/>
      <c r="Q371" s="195"/>
      <c r="R371" s="196"/>
      <c r="S371" s="145" t="s">
        <v>1146</v>
      </c>
      <c r="T371" s="144"/>
      <c r="U371" s="144"/>
      <c r="V371" s="144"/>
      <c r="W371" s="146"/>
    </row>
    <row r="372" spans="1:23" ht="17.25" customHeight="1" x14ac:dyDescent="0.2">
      <c r="A372" s="138" t="s">
        <v>12</v>
      </c>
      <c r="B372" s="41" t="s">
        <v>352</v>
      </c>
      <c r="C372" s="41"/>
      <c r="D372" s="22"/>
      <c r="E372" s="22"/>
      <c r="F372" s="41" t="s">
        <v>444</v>
      </c>
      <c r="G372" s="22"/>
      <c r="H372" s="22"/>
      <c r="I372" s="85" t="s">
        <v>353</v>
      </c>
      <c r="J372" s="22"/>
      <c r="K372" s="22"/>
      <c r="L372" s="22"/>
      <c r="M372" s="84"/>
      <c r="N372" s="194" t="s">
        <v>1822</v>
      </c>
      <c r="O372" s="197"/>
      <c r="P372" s="197"/>
      <c r="Q372" s="197"/>
      <c r="R372" s="198"/>
      <c r="S372" s="83" t="s">
        <v>1104</v>
      </c>
      <c r="T372" s="40"/>
      <c r="U372" s="40"/>
      <c r="V372" s="40"/>
      <c r="W372" s="84"/>
    </row>
    <row r="373" spans="1:23" ht="17.25" customHeight="1" x14ac:dyDescent="0.2">
      <c r="A373" s="139" t="s">
        <v>12</v>
      </c>
      <c r="B373" s="22" t="s">
        <v>420</v>
      </c>
      <c r="C373" s="22"/>
      <c r="D373" s="22"/>
      <c r="E373" s="22"/>
      <c r="F373" s="22"/>
      <c r="G373" s="22"/>
      <c r="H373" s="22"/>
      <c r="I373" s="85" t="s">
        <v>419</v>
      </c>
      <c r="J373" s="22"/>
      <c r="K373" s="22"/>
      <c r="L373" s="22"/>
      <c r="M373" s="84"/>
      <c r="N373" s="194" t="s">
        <v>1823</v>
      </c>
      <c r="O373" s="197"/>
      <c r="P373" s="197"/>
      <c r="Q373" s="197"/>
      <c r="R373" s="198"/>
      <c r="S373" s="85" t="s">
        <v>1105</v>
      </c>
      <c r="T373" s="40"/>
      <c r="U373" s="40"/>
      <c r="V373" s="40"/>
      <c r="W373" s="84"/>
    </row>
    <row r="374" spans="1:23" ht="17.25" customHeight="1" x14ac:dyDescent="0.2">
      <c r="A374" s="22" t="s">
        <v>13</v>
      </c>
      <c r="B374" s="22" t="s">
        <v>354</v>
      </c>
      <c r="C374" s="22"/>
      <c r="D374" s="41" t="s">
        <v>14</v>
      </c>
      <c r="E374" s="41" t="s">
        <v>16</v>
      </c>
      <c r="F374" s="22"/>
      <c r="G374" s="22"/>
      <c r="H374" s="22"/>
      <c r="I374" s="86" t="s">
        <v>779</v>
      </c>
      <c r="J374" s="41" t="s">
        <v>530</v>
      </c>
      <c r="K374" s="22"/>
      <c r="L374" s="22"/>
      <c r="M374" s="84"/>
      <c r="N374" s="199" t="s">
        <v>1824</v>
      </c>
      <c r="O374" s="197" t="s">
        <v>1523</v>
      </c>
      <c r="P374" s="197"/>
      <c r="Q374" s="197"/>
      <c r="R374" s="198"/>
      <c r="S374" s="86" t="s">
        <v>1106</v>
      </c>
      <c r="T374" s="41" t="s">
        <v>1125</v>
      </c>
      <c r="U374" s="40"/>
      <c r="V374" s="40"/>
      <c r="W374" s="84"/>
    </row>
    <row r="375" spans="1:23" ht="17.25" customHeight="1" x14ac:dyDescent="0.2">
      <c r="A375" s="22" t="s">
        <v>13</v>
      </c>
      <c r="B375" s="22" t="s">
        <v>355</v>
      </c>
      <c r="C375" s="22"/>
      <c r="D375" s="41" t="s">
        <v>14</v>
      </c>
      <c r="E375" s="41" t="s">
        <v>16</v>
      </c>
      <c r="F375" s="22"/>
      <c r="G375" s="22"/>
      <c r="H375" s="22"/>
      <c r="I375" s="86" t="s">
        <v>780</v>
      </c>
      <c r="J375" s="41" t="s">
        <v>530</v>
      </c>
      <c r="K375" s="22"/>
      <c r="L375" s="22"/>
      <c r="M375" s="84"/>
      <c r="N375" s="199" t="s">
        <v>1825</v>
      </c>
      <c r="O375" s="197" t="s">
        <v>1523</v>
      </c>
      <c r="P375" s="197"/>
      <c r="Q375" s="197"/>
      <c r="R375" s="198"/>
      <c r="S375" s="86" t="s">
        <v>1107</v>
      </c>
      <c r="T375" s="41" t="s">
        <v>1125</v>
      </c>
      <c r="U375" s="40"/>
      <c r="V375" s="40"/>
      <c r="W375" s="84"/>
    </row>
    <row r="376" spans="1:23" ht="17.25" customHeight="1" x14ac:dyDescent="0.2">
      <c r="A376" s="22" t="s">
        <v>356</v>
      </c>
      <c r="B376" s="22" t="s">
        <v>357</v>
      </c>
      <c r="C376" s="22"/>
      <c r="D376" s="22"/>
      <c r="E376" s="41" t="s">
        <v>16</v>
      </c>
      <c r="F376" s="22"/>
      <c r="G376" s="22"/>
      <c r="H376" s="22"/>
      <c r="I376" s="86" t="s">
        <v>781</v>
      </c>
      <c r="J376" s="22"/>
      <c r="K376" s="22"/>
      <c r="L376" s="22"/>
      <c r="M376" s="84"/>
      <c r="N376" s="199" t="s">
        <v>1826</v>
      </c>
      <c r="O376" s="197"/>
      <c r="P376" s="197"/>
      <c r="Q376" s="197"/>
      <c r="R376" s="198"/>
      <c r="S376" s="86" t="s">
        <v>1108</v>
      </c>
      <c r="T376" s="40"/>
      <c r="U376" s="40"/>
      <c r="V376" s="40"/>
      <c r="W376" s="84"/>
    </row>
    <row r="377" spans="1:23" ht="17.25" customHeight="1" x14ac:dyDescent="0.2">
      <c r="A377" s="139" t="s">
        <v>12</v>
      </c>
      <c r="B377" s="22" t="s">
        <v>358</v>
      </c>
      <c r="C377" s="22"/>
      <c r="D377" s="22"/>
      <c r="E377" s="41"/>
      <c r="F377" s="22"/>
      <c r="G377" s="22"/>
      <c r="H377" s="22" t="s">
        <v>67</v>
      </c>
      <c r="I377" s="86" t="s">
        <v>801</v>
      </c>
      <c r="J377" s="22"/>
      <c r="K377" s="22"/>
      <c r="L377" s="22"/>
      <c r="M377" s="84"/>
      <c r="N377" s="199" t="s">
        <v>1827</v>
      </c>
      <c r="O377" s="197"/>
      <c r="P377" s="197"/>
      <c r="Q377" s="197"/>
      <c r="R377" s="198"/>
      <c r="S377" s="86" t="s">
        <v>1121</v>
      </c>
      <c r="T377" s="40"/>
      <c r="U377" s="40"/>
      <c r="V377" s="40"/>
      <c r="W377" s="84"/>
    </row>
    <row r="378" spans="1:23" ht="17.25" customHeight="1" x14ac:dyDescent="0.2">
      <c r="A378" s="139" t="s">
        <v>77</v>
      </c>
      <c r="B378" s="40" t="s">
        <v>800</v>
      </c>
      <c r="C378" s="40"/>
      <c r="D378" s="22"/>
      <c r="E378" s="41"/>
      <c r="F378" s="22"/>
      <c r="G378" s="22"/>
      <c r="H378" s="22"/>
      <c r="I378" s="86" t="s">
        <v>359</v>
      </c>
      <c r="J378" s="22"/>
      <c r="K378" s="40" t="s">
        <v>450</v>
      </c>
      <c r="L378" s="22"/>
      <c r="M378" s="84"/>
      <c r="N378" s="199" t="s">
        <v>1828</v>
      </c>
      <c r="O378" s="197"/>
      <c r="P378" s="197" t="s">
        <v>1829</v>
      </c>
      <c r="Q378" s="197"/>
      <c r="R378" s="198"/>
      <c r="S378" s="86" t="s">
        <v>1109</v>
      </c>
      <c r="T378" s="40"/>
      <c r="U378" s="40" t="s">
        <v>1138</v>
      </c>
      <c r="V378" s="40"/>
      <c r="W378" s="84"/>
    </row>
    <row r="379" spans="1:23" ht="17.25" customHeight="1" x14ac:dyDescent="0.2">
      <c r="A379" s="22" t="s">
        <v>13</v>
      </c>
      <c r="B379" s="22" t="s">
        <v>360</v>
      </c>
      <c r="C379" s="22"/>
      <c r="D379" s="41" t="s">
        <v>448</v>
      </c>
      <c r="E379" s="41" t="s">
        <v>16</v>
      </c>
      <c r="F379" s="22"/>
      <c r="G379" s="22"/>
      <c r="H379" s="22"/>
      <c r="I379" s="86" t="s">
        <v>782</v>
      </c>
      <c r="J379" s="41" t="s">
        <v>497</v>
      </c>
      <c r="K379" s="41"/>
      <c r="L379" s="22"/>
      <c r="M379" s="84"/>
      <c r="N379" s="199" t="s">
        <v>1830</v>
      </c>
      <c r="O379" s="197" t="s">
        <v>1831</v>
      </c>
      <c r="P379" s="197"/>
      <c r="Q379" s="197"/>
      <c r="R379" s="198"/>
      <c r="S379" s="86" t="s">
        <v>1112</v>
      </c>
      <c r="T379" s="41" t="s">
        <v>1126</v>
      </c>
      <c r="U379" s="41"/>
      <c r="V379" s="40"/>
      <c r="W379" s="84"/>
    </row>
    <row r="380" spans="1:23" ht="17.25" customHeight="1" x14ac:dyDescent="0.2">
      <c r="A380" s="22" t="s">
        <v>13</v>
      </c>
      <c r="B380" s="22" t="s">
        <v>361</v>
      </c>
      <c r="C380" s="22"/>
      <c r="D380" s="41" t="s">
        <v>449</v>
      </c>
      <c r="E380" s="41" t="s">
        <v>16</v>
      </c>
      <c r="F380" s="22"/>
      <c r="G380" s="22"/>
      <c r="H380" s="22"/>
      <c r="I380" s="86" t="s">
        <v>783</v>
      </c>
      <c r="J380" s="41" t="s">
        <v>496</v>
      </c>
      <c r="K380" s="22"/>
      <c r="L380" s="22"/>
      <c r="M380" s="84"/>
      <c r="N380" s="199" t="s">
        <v>1832</v>
      </c>
      <c r="O380" s="197" t="s">
        <v>1833</v>
      </c>
      <c r="P380" s="197"/>
      <c r="Q380" s="197"/>
      <c r="R380" s="198"/>
      <c r="S380" s="86" t="s">
        <v>1113</v>
      </c>
      <c r="T380" s="41" t="s">
        <v>1127</v>
      </c>
      <c r="U380" s="40"/>
      <c r="V380" s="40"/>
      <c r="W380" s="84"/>
    </row>
    <row r="381" spans="1:23" ht="17.25" customHeight="1" x14ac:dyDescent="0.2">
      <c r="A381" s="22" t="s">
        <v>13</v>
      </c>
      <c r="B381" s="22" t="s">
        <v>381</v>
      </c>
      <c r="C381" s="22"/>
      <c r="D381" s="41" t="s">
        <v>499</v>
      </c>
      <c r="E381" s="41" t="s">
        <v>16</v>
      </c>
      <c r="F381" s="22"/>
      <c r="G381" s="22"/>
      <c r="H381" s="22"/>
      <c r="I381" s="86" t="s">
        <v>784</v>
      </c>
      <c r="J381" s="41" t="s">
        <v>498</v>
      </c>
      <c r="K381" s="22"/>
      <c r="L381" s="22"/>
      <c r="M381" s="84"/>
      <c r="N381" s="199" t="s">
        <v>1834</v>
      </c>
      <c r="O381" s="197" t="s">
        <v>1835</v>
      </c>
      <c r="P381" s="197"/>
      <c r="Q381" s="197"/>
      <c r="R381" s="198"/>
      <c r="S381" s="86" t="s">
        <v>1114</v>
      </c>
      <c r="T381" s="41" t="s">
        <v>1128</v>
      </c>
      <c r="U381" s="40"/>
      <c r="V381" s="40"/>
      <c r="W381" s="84"/>
    </row>
    <row r="382" spans="1:23" ht="17.25" customHeight="1" x14ac:dyDescent="0.2">
      <c r="A382" s="139" t="s">
        <v>19</v>
      </c>
      <c r="B382" s="22"/>
      <c r="C382" s="22"/>
      <c r="D382" s="22"/>
      <c r="E382" s="22"/>
      <c r="F382" s="22"/>
      <c r="G382" s="22"/>
      <c r="H382" s="22"/>
      <c r="I382" s="86"/>
      <c r="J382" s="22"/>
      <c r="K382" s="22"/>
      <c r="L382" s="22"/>
      <c r="M382" s="84"/>
      <c r="N382" s="199"/>
      <c r="O382" s="197"/>
      <c r="P382" s="197"/>
      <c r="Q382" s="197"/>
      <c r="R382" s="198"/>
      <c r="S382" s="86"/>
      <c r="T382" s="40"/>
      <c r="U382" s="40"/>
      <c r="V382" s="40"/>
      <c r="W382" s="84"/>
    </row>
    <row r="383" spans="1:23" ht="17.25" customHeight="1" x14ac:dyDescent="0.2">
      <c r="A383" s="139" t="s">
        <v>12</v>
      </c>
      <c r="B383" s="22" t="s">
        <v>362</v>
      </c>
      <c r="C383" s="22"/>
      <c r="D383" s="22"/>
      <c r="E383" s="22"/>
      <c r="F383" s="41" t="s">
        <v>502</v>
      </c>
      <c r="G383" s="22"/>
      <c r="H383" s="22" t="s">
        <v>67</v>
      </c>
      <c r="I383" s="86" t="s">
        <v>802</v>
      </c>
      <c r="J383" s="22"/>
      <c r="K383" s="22"/>
      <c r="L383" s="22"/>
      <c r="M383" s="84"/>
      <c r="N383" s="199" t="s">
        <v>1836</v>
      </c>
      <c r="O383" s="197"/>
      <c r="P383" s="197"/>
      <c r="Q383" s="197"/>
      <c r="R383" s="198"/>
      <c r="S383" s="86" t="s">
        <v>1122</v>
      </c>
      <c r="T383" s="40"/>
      <c r="U383" s="40"/>
      <c r="V383" s="40"/>
      <c r="W383" s="84"/>
    </row>
    <row r="384" spans="1:23" ht="17.25" customHeight="1" x14ac:dyDescent="0.2">
      <c r="A384" s="139" t="s">
        <v>77</v>
      </c>
      <c r="B384" s="40" t="s">
        <v>805</v>
      </c>
      <c r="C384" s="40"/>
      <c r="D384" s="22"/>
      <c r="E384" s="41"/>
      <c r="F384" s="22"/>
      <c r="G384" s="22"/>
      <c r="H384" s="22"/>
      <c r="I384" s="86" t="s">
        <v>363</v>
      </c>
      <c r="J384" s="22"/>
      <c r="K384" s="40" t="s">
        <v>450</v>
      </c>
      <c r="L384" s="22"/>
      <c r="M384" s="84"/>
      <c r="N384" s="199" t="s">
        <v>1837</v>
      </c>
      <c r="O384" s="197"/>
      <c r="P384" s="197" t="s">
        <v>1829</v>
      </c>
      <c r="Q384" s="197"/>
      <c r="R384" s="198"/>
      <c r="S384" s="86" t="s">
        <v>1110</v>
      </c>
      <c r="T384" s="40"/>
      <c r="U384" s="40" t="s">
        <v>1138</v>
      </c>
      <c r="V384" s="40"/>
      <c r="W384" s="84"/>
    </row>
    <row r="385" spans="1:23" ht="17.25" customHeight="1" x14ac:dyDescent="0.2">
      <c r="A385" s="22" t="s">
        <v>13</v>
      </c>
      <c r="B385" s="22" t="s">
        <v>364</v>
      </c>
      <c r="C385" s="22"/>
      <c r="D385" s="41" t="s">
        <v>490</v>
      </c>
      <c r="E385" s="41" t="s">
        <v>16</v>
      </c>
      <c r="F385" s="22"/>
      <c r="G385" s="22"/>
      <c r="H385" s="22"/>
      <c r="I385" s="86" t="s">
        <v>785</v>
      </c>
      <c r="J385" s="41" t="s">
        <v>497</v>
      </c>
      <c r="K385" s="40"/>
      <c r="L385" s="22"/>
      <c r="M385" s="84"/>
      <c r="N385" s="199" t="s">
        <v>1838</v>
      </c>
      <c r="O385" s="197" t="s">
        <v>1831</v>
      </c>
      <c r="P385" s="197"/>
      <c r="Q385" s="197"/>
      <c r="R385" s="198"/>
      <c r="S385" s="86" t="s">
        <v>1115</v>
      </c>
      <c r="T385" s="41" t="s">
        <v>1126</v>
      </c>
      <c r="U385" s="40"/>
      <c r="V385" s="40"/>
      <c r="W385" s="84"/>
    </row>
    <row r="386" spans="1:23" ht="17.25" customHeight="1" x14ac:dyDescent="0.2">
      <c r="A386" s="22" t="s">
        <v>13</v>
      </c>
      <c r="B386" s="22" t="s">
        <v>365</v>
      </c>
      <c r="C386" s="22"/>
      <c r="D386" s="41" t="s">
        <v>491</v>
      </c>
      <c r="E386" s="41" t="s">
        <v>16</v>
      </c>
      <c r="F386" s="22"/>
      <c r="G386" s="22"/>
      <c r="H386" s="22"/>
      <c r="I386" s="86" t="s">
        <v>786</v>
      </c>
      <c r="J386" s="41" t="s">
        <v>496</v>
      </c>
      <c r="K386" s="22"/>
      <c r="L386" s="22"/>
      <c r="M386" s="84"/>
      <c r="N386" s="199" t="s">
        <v>1839</v>
      </c>
      <c r="O386" s="197" t="s">
        <v>1833</v>
      </c>
      <c r="P386" s="197"/>
      <c r="Q386" s="197"/>
      <c r="R386" s="198"/>
      <c r="S386" s="86" t="s">
        <v>1117</v>
      </c>
      <c r="T386" s="41" t="s">
        <v>1127</v>
      </c>
      <c r="U386" s="40"/>
      <c r="V386" s="40"/>
      <c r="W386" s="84"/>
    </row>
    <row r="387" spans="1:23" ht="17.25" customHeight="1" x14ac:dyDescent="0.2">
      <c r="A387" s="22" t="s">
        <v>13</v>
      </c>
      <c r="B387" s="22" t="s">
        <v>382</v>
      </c>
      <c r="C387" s="22"/>
      <c r="D387" s="41" t="s">
        <v>500</v>
      </c>
      <c r="E387" s="41" t="s">
        <v>16</v>
      </c>
      <c r="F387" s="22"/>
      <c r="G387" s="22"/>
      <c r="H387" s="22"/>
      <c r="I387" s="86" t="s">
        <v>787</v>
      </c>
      <c r="J387" s="41" t="s">
        <v>498</v>
      </c>
      <c r="K387" s="22"/>
      <c r="L387" s="22"/>
      <c r="M387" s="84"/>
      <c r="N387" s="199" t="s">
        <v>1840</v>
      </c>
      <c r="O387" s="197" t="s">
        <v>1835</v>
      </c>
      <c r="P387" s="197"/>
      <c r="Q387" s="197"/>
      <c r="R387" s="198"/>
      <c r="S387" s="86" t="s">
        <v>1119</v>
      </c>
      <c r="T387" s="41" t="s">
        <v>1128</v>
      </c>
      <c r="U387" s="40"/>
      <c r="V387" s="40"/>
      <c r="W387" s="84"/>
    </row>
    <row r="388" spans="1:23" ht="17.25" customHeight="1" x14ac:dyDescent="0.2">
      <c r="A388" s="139" t="s">
        <v>19</v>
      </c>
      <c r="B388" s="22"/>
      <c r="C388" s="22"/>
      <c r="D388" s="22"/>
      <c r="E388" s="22"/>
      <c r="F388" s="22"/>
      <c r="G388" s="22"/>
      <c r="H388" s="22"/>
      <c r="I388" s="86"/>
      <c r="J388" s="22"/>
      <c r="K388" s="22"/>
      <c r="L388" s="22"/>
      <c r="M388" s="84"/>
      <c r="N388" s="199"/>
      <c r="O388" s="197"/>
      <c r="P388" s="197"/>
      <c r="Q388" s="197"/>
      <c r="R388" s="198"/>
      <c r="S388" s="86"/>
      <c r="T388" s="40"/>
      <c r="U388" s="40"/>
      <c r="V388" s="40"/>
      <c r="W388" s="84"/>
    </row>
    <row r="389" spans="1:23" ht="17.25" customHeight="1" x14ac:dyDescent="0.2">
      <c r="A389" s="139" t="s">
        <v>12</v>
      </c>
      <c r="B389" s="22" t="s">
        <v>366</v>
      </c>
      <c r="C389" s="22"/>
      <c r="D389" s="22"/>
      <c r="E389" s="22"/>
      <c r="F389" s="41" t="s">
        <v>503</v>
      </c>
      <c r="G389" s="22"/>
      <c r="H389" s="22" t="s">
        <v>67</v>
      </c>
      <c r="I389" s="86" t="s">
        <v>803</v>
      </c>
      <c r="J389" s="22"/>
      <c r="K389" s="22"/>
      <c r="L389" s="22"/>
      <c r="M389" s="84"/>
      <c r="N389" s="199" t="s">
        <v>1841</v>
      </c>
      <c r="O389" s="197"/>
      <c r="P389" s="197"/>
      <c r="Q389" s="197"/>
      <c r="R389" s="198"/>
      <c r="S389" s="86" t="s">
        <v>1123</v>
      </c>
      <c r="T389" s="40"/>
      <c r="U389" s="40"/>
      <c r="V389" s="40"/>
      <c r="W389" s="84"/>
    </row>
    <row r="390" spans="1:23" ht="17.25" customHeight="1" x14ac:dyDescent="0.2">
      <c r="A390" s="139" t="s">
        <v>77</v>
      </c>
      <c r="B390" s="40" t="s">
        <v>804</v>
      </c>
      <c r="C390" s="40"/>
      <c r="D390" s="22"/>
      <c r="E390" s="41"/>
      <c r="F390" s="22"/>
      <c r="G390" s="22"/>
      <c r="H390" s="22"/>
      <c r="I390" s="86" t="s">
        <v>367</v>
      </c>
      <c r="J390" s="22"/>
      <c r="K390" s="40" t="s">
        <v>450</v>
      </c>
      <c r="L390" s="22"/>
      <c r="M390" s="84"/>
      <c r="N390" s="199" t="s">
        <v>1842</v>
      </c>
      <c r="O390" s="197"/>
      <c r="P390" s="197" t="s">
        <v>1829</v>
      </c>
      <c r="Q390" s="197"/>
      <c r="R390" s="198"/>
      <c r="S390" s="86" t="s">
        <v>1111</v>
      </c>
      <c r="T390" s="40"/>
      <c r="U390" s="40" t="s">
        <v>1138</v>
      </c>
      <c r="V390" s="40"/>
      <c r="W390" s="84"/>
    </row>
    <row r="391" spans="1:23" ht="17.25" customHeight="1" x14ac:dyDescent="0.2">
      <c r="A391" s="22" t="s">
        <v>13</v>
      </c>
      <c r="B391" s="22" t="s">
        <v>368</v>
      </c>
      <c r="C391" s="22"/>
      <c r="D391" s="41" t="s">
        <v>490</v>
      </c>
      <c r="E391" s="41" t="s">
        <v>16</v>
      </c>
      <c r="F391" s="22"/>
      <c r="G391" s="22"/>
      <c r="H391" s="22"/>
      <c r="I391" s="86" t="s">
        <v>788</v>
      </c>
      <c r="J391" s="41" t="s">
        <v>497</v>
      </c>
      <c r="K391" s="40"/>
      <c r="L391" s="22"/>
      <c r="M391" s="84"/>
      <c r="N391" s="199" t="s">
        <v>1843</v>
      </c>
      <c r="O391" s="197" t="s">
        <v>1831</v>
      </c>
      <c r="P391" s="197"/>
      <c r="Q391" s="197"/>
      <c r="R391" s="198"/>
      <c r="S391" s="86" t="s">
        <v>1116</v>
      </c>
      <c r="T391" s="41" t="s">
        <v>1126</v>
      </c>
      <c r="U391" s="40"/>
      <c r="V391" s="40"/>
      <c r="W391" s="84"/>
    </row>
    <row r="392" spans="1:23" ht="17.25" customHeight="1" x14ac:dyDescent="0.2">
      <c r="A392" s="22" t="s">
        <v>13</v>
      </c>
      <c r="B392" s="22" t="s">
        <v>369</v>
      </c>
      <c r="C392" s="22"/>
      <c r="D392" s="41" t="s">
        <v>492</v>
      </c>
      <c r="E392" s="41" t="s">
        <v>16</v>
      </c>
      <c r="F392" s="22"/>
      <c r="G392" s="22"/>
      <c r="H392" s="22"/>
      <c r="I392" s="86" t="s">
        <v>789</v>
      </c>
      <c r="J392" s="41" t="s">
        <v>496</v>
      </c>
      <c r="K392" s="22"/>
      <c r="L392" s="22"/>
      <c r="M392" s="84"/>
      <c r="N392" s="199" t="s">
        <v>1844</v>
      </c>
      <c r="O392" s="197" t="s">
        <v>1833</v>
      </c>
      <c r="P392" s="197"/>
      <c r="Q392" s="197"/>
      <c r="R392" s="198"/>
      <c r="S392" s="86" t="s">
        <v>1118</v>
      </c>
      <c r="T392" s="41" t="s">
        <v>1127</v>
      </c>
      <c r="U392" s="40"/>
      <c r="V392" s="40"/>
      <c r="W392" s="84"/>
    </row>
    <row r="393" spans="1:23" ht="17.25" customHeight="1" x14ac:dyDescent="0.2">
      <c r="A393" s="22" t="s">
        <v>13</v>
      </c>
      <c r="B393" s="22" t="s">
        <v>383</v>
      </c>
      <c r="C393" s="22"/>
      <c r="D393" s="41" t="s">
        <v>501</v>
      </c>
      <c r="E393" s="41" t="s">
        <v>16</v>
      </c>
      <c r="F393" s="22"/>
      <c r="G393" s="22"/>
      <c r="H393" s="22"/>
      <c r="I393" s="86" t="s">
        <v>790</v>
      </c>
      <c r="J393" s="41" t="s">
        <v>498</v>
      </c>
      <c r="K393" s="22"/>
      <c r="L393" s="22"/>
      <c r="M393" s="84"/>
      <c r="N393" s="199" t="s">
        <v>1845</v>
      </c>
      <c r="O393" s="197" t="s">
        <v>1835</v>
      </c>
      <c r="P393" s="197"/>
      <c r="Q393" s="197"/>
      <c r="R393" s="198"/>
      <c r="S393" s="86" t="s">
        <v>1120</v>
      </c>
      <c r="T393" s="41" t="s">
        <v>1128</v>
      </c>
      <c r="U393" s="40"/>
      <c r="V393" s="40"/>
      <c r="W393" s="84"/>
    </row>
    <row r="394" spans="1:23" ht="17.25" customHeight="1" x14ac:dyDescent="0.2">
      <c r="A394" s="139" t="s">
        <v>19</v>
      </c>
      <c r="B394" s="22"/>
      <c r="C394" s="22"/>
      <c r="D394" s="22"/>
      <c r="E394" s="22"/>
      <c r="F394" s="22"/>
      <c r="G394" s="22"/>
      <c r="H394" s="22"/>
      <c r="I394" s="86"/>
      <c r="J394" s="22"/>
      <c r="K394" s="22"/>
      <c r="L394" s="22"/>
      <c r="M394" s="84"/>
      <c r="N394" s="199"/>
      <c r="O394" s="197"/>
      <c r="P394" s="197"/>
      <c r="Q394" s="197"/>
      <c r="R394" s="198"/>
      <c r="S394" s="86"/>
      <c r="T394" s="40"/>
      <c r="U394" s="40"/>
      <c r="V394" s="40"/>
      <c r="W394" s="84"/>
    </row>
    <row r="395" spans="1:23" ht="17.25" customHeight="1" x14ac:dyDescent="0.2">
      <c r="A395" s="22" t="s">
        <v>20</v>
      </c>
      <c r="B395" s="22" t="s">
        <v>370</v>
      </c>
      <c r="C395" s="22"/>
      <c r="D395" s="22"/>
      <c r="E395" s="41" t="s">
        <v>16</v>
      </c>
      <c r="F395" s="22"/>
      <c r="G395" s="22"/>
      <c r="H395" s="22"/>
      <c r="I395" s="86" t="s">
        <v>791</v>
      </c>
      <c r="J395" s="22"/>
      <c r="K395" s="22"/>
      <c r="L395" s="22"/>
      <c r="M395" s="84"/>
      <c r="N395" s="199" t="s">
        <v>1846</v>
      </c>
      <c r="O395" s="197"/>
      <c r="P395" s="197"/>
      <c r="Q395" s="197"/>
      <c r="R395" s="198"/>
      <c r="S395" s="86" t="s">
        <v>1124</v>
      </c>
      <c r="T395" s="40"/>
      <c r="U395" s="40"/>
      <c r="V395" s="40"/>
      <c r="W395" s="84"/>
    </row>
    <row r="396" spans="1:23" ht="17.25" customHeight="1" x14ac:dyDescent="0.2">
      <c r="A396" s="139" t="s">
        <v>19</v>
      </c>
      <c r="B396" s="22"/>
      <c r="C396" s="22"/>
      <c r="D396" s="22"/>
      <c r="E396" s="22"/>
      <c r="F396" s="22"/>
      <c r="G396" s="22"/>
      <c r="H396" s="22"/>
      <c r="I396" s="86"/>
      <c r="J396" s="22"/>
      <c r="K396" s="22"/>
      <c r="L396" s="22"/>
      <c r="M396" s="84"/>
      <c r="N396" s="199"/>
      <c r="O396" s="197"/>
      <c r="P396" s="197"/>
      <c r="Q396" s="197"/>
      <c r="R396" s="198"/>
      <c r="S396" s="86"/>
      <c r="T396" s="40"/>
      <c r="U396" s="40"/>
      <c r="V396" s="40"/>
      <c r="W396" s="84"/>
    </row>
    <row r="397" spans="1:23" ht="17.25" customHeight="1" x14ac:dyDescent="0.2">
      <c r="A397" s="139" t="s">
        <v>12</v>
      </c>
      <c r="B397" s="22" t="s">
        <v>418</v>
      </c>
      <c r="C397" s="22"/>
      <c r="D397" s="22"/>
      <c r="E397" s="22"/>
      <c r="F397" s="22"/>
      <c r="G397" s="22"/>
      <c r="H397" s="22"/>
      <c r="I397" s="85" t="s">
        <v>417</v>
      </c>
      <c r="J397" s="22"/>
      <c r="K397" s="22"/>
      <c r="L397" s="22"/>
      <c r="M397" s="84"/>
      <c r="N397" s="194" t="s">
        <v>1847</v>
      </c>
      <c r="O397" s="197"/>
      <c r="P397" s="197"/>
      <c r="Q397" s="197"/>
      <c r="R397" s="198"/>
      <c r="S397" s="85" t="s">
        <v>1129</v>
      </c>
      <c r="T397" s="40"/>
      <c r="U397" s="40"/>
      <c r="V397" s="40"/>
      <c r="W397" s="84"/>
    </row>
    <row r="398" spans="1:23" ht="17.25" customHeight="1" x14ac:dyDescent="0.2">
      <c r="A398" s="22" t="s">
        <v>20</v>
      </c>
      <c r="B398" s="22" t="s">
        <v>371</v>
      </c>
      <c r="C398" s="22"/>
      <c r="D398" s="22"/>
      <c r="E398" s="41" t="s">
        <v>16</v>
      </c>
      <c r="F398" s="40" t="s">
        <v>348</v>
      </c>
      <c r="G398" s="22"/>
      <c r="H398" s="22"/>
      <c r="I398" s="86" t="s">
        <v>1154</v>
      </c>
      <c r="J398" s="22"/>
      <c r="K398" s="22"/>
      <c r="L398" s="22"/>
      <c r="M398" s="84"/>
      <c r="N398" s="199" t="s">
        <v>1848</v>
      </c>
      <c r="O398" s="197"/>
      <c r="P398" s="197"/>
      <c r="Q398" s="197"/>
      <c r="R398" s="198"/>
      <c r="S398" s="86" t="s">
        <v>1130</v>
      </c>
      <c r="T398" s="40"/>
      <c r="U398" s="40"/>
      <c r="V398" s="40"/>
      <c r="W398" s="84"/>
    </row>
    <row r="399" spans="1:23" ht="17.25" customHeight="1" x14ac:dyDescent="0.2">
      <c r="A399" s="22" t="s">
        <v>13</v>
      </c>
      <c r="B399" s="22" t="s">
        <v>372</v>
      </c>
      <c r="C399" s="22"/>
      <c r="D399" s="41" t="s">
        <v>14</v>
      </c>
      <c r="E399" s="41" t="s">
        <v>16</v>
      </c>
      <c r="F399" s="40" t="s">
        <v>1171</v>
      </c>
      <c r="G399" s="22"/>
      <c r="H399" s="22"/>
      <c r="I399" s="86" t="s">
        <v>792</v>
      </c>
      <c r="J399" s="41" t="s">
        <v>530</v>
      </c>
      <c r="K399" s="22"/>
      <c r="L399" s="22"/>
      <c r="M399" s="84"/>
      <c r="N399" s="199" t="s">
        <v>1849</v>
      </c>
      <c r="O399" s="197" t="s">
        <v>1523</v>
      </c>
      <c r="P399" s="197"/>
      <c r="Q399" s="197"/>
      <c r="R399" s="198"/>
      <c r="S399" s="86" t="s">
        <v>1131</v>
      </c>
      <c r="T399" s="41" t="s">
        <v>1125</v>
      </c>
      <c r="U399" s="40"/>
      <c r="V399" s="40"/>
      <c r="W399" s="84"/>
    </row>
    <row r="400" spans="1:23" ht="17.25" customHeight="1" x14ac:dyDescent="0.2">
      <c r="A400" s="22" t="s">
        <v>13</v>
      </c>
      <c r="B400" s="22" t="s">
        <v>373</v>
      </c>
      <c r="C400" s="22"/>
      <c r="D400" s="41" t="s">
        <v>14</v>
      </c>
      <c r="E400" s="41" t="s">
        <v>16</v>
      </c>
      <c r="F400" s="40" t="s">
        <v>1171</v>
      </c>
      <c r="G400" s="22"/>
      <c r="H400" s="22"/>
      <c r="I400" s="86" t="s">
        <v>793</v>
      </c>
      <c r="J400" s="41" t="s">
        <v>530</v>
      </c>
      <c r="K400" s="22"/>
      <c r="L400" s="22"/>
      <c r="M400" s="84"/>
      <c r="N400" s="199" t="s">
        <v>1850</v>
      </c>
      <c r="O400" s="197" t="s">
        <v>1523</v>
      </c>
      <c r="P400" s="197"/>
      <c r="Q400" s="197"/>
      <c r="R400" s="198"/>
      <c r="S400" s="86" t="s">
        <v>1133</v>
      </c>
      <c r="T400" s="41" t="s">
        <v>1125</v>
      </c>
      <c r="U400" s="40"/>
      <c r="V400" s="40"/>
      <c r="W400" s="84"/>
    </row>
    <row r="401" spans="1:23" ht="17.25" customHeight="1" x14ac:dyDescent="0.2">
      <c r="A401" s="22" t="s">
        <v>13</v>
      </c>
      <c r="B401" s="22" t="s">
        <v>374</v>
      </c>
      <c r="C401" s="22"/>
      <c r="D401" s="41" t="s">
        <v>14</v>
      </c>
      <c r="E401" s="41" t="s">
        <v>16</v>
      </c>
      <c r="F401" s="40" t="s">
        <v>1171</v>
      </c>
      <c r="G401" s="22"/>
      <c r="H401" s="22"/>
      <c r="I401" s="86" t="s">
        <v>794</v>
      </c>
      <c r="J401" s="41" t="s">
        <v>530</v>
      </c>
      <c r="K401" s="22"/>
      <c r="L401" s="22"/>
      <c r="M401" s="84"/>
      <c r="N401" s="199" t="s">
        <v>1851</v>
      </c>
      <c r="O401" s="197" t="s">
        <v>1523</v>
      </c>
      <c r="P401" s="197"/>
      <c r="Q401" s="197"/>
      <c r="R401" s="198"/>
      <c r="S401" s="86" t="s">
        <v>1132</v>
      </c>
      <c r="T401" s="41" t="s">
        <v>1125</v>
      </c>
      <c r="U401" s="40"/>
      <c r="V401" s="40"/>
      <c r="W401" s="84"/>
    </row>
    <row r="402" spans="1:23" ht="17.25" customHeight="1" x14ac:dyDescent="0.2">
      <c r="A402" s="22" t="s">
        <v>375</v>
      </c>
      <c r="B402" s="22" t="s">
        <v>376</v>
      </c>
      <c r="C402" s="22"/>
      <c r="D402" s="41" t="s">
        <v>1157</v>
      </c>
      <c r="E402" s="41" t="s">
        <v>16</v>
      </c>
      <c r="F402" s="40" t="s">
        <v>1171</v>
      </c>
      <c r="G402" s="22"/>
      <c r="H402" s="22"/>
      <c r="I402" s="86" t="s">
        <v>795</v>
      </c>
      <c r="J402" s="41" t="s">
        <v>486</v>
      </c>
      <c r="K402" s="40" t="s">
        <v>1158</v>
      </c>
      <c r="L402" s="22"/>
      <c r="M402" s="84"/>
      <c r="N402" s="199" t="s">
        <v>1852</v>
      </c>
      <c r="O402" s="197" t="s">
        <v>1853</v>
      </c>
      <c r="P402" s="197" t="s">
        <v>1854</v>
      </c>
      <c r="Q402" s="197"/>
      <c r="R402" s="198"/>
      <c r="S402" s="86" t="s">
        <v>1134</v>
      </c>
      <c r="T402" s="41" t="s">
        <v>1136</v>
      </c>
      <c r="U402" s="40" t="s">
        <v>1138</v>
      </c>
      <c r="V402" s="40"/>
      <c r="W402" s="84"/>
    </row>
    <row r="403" spans="1:23" ht="17.25" customHeight="1" x14ac:dyDescent="0.2">
      <c r="A403" s="22" t="s">
        <v>375</v>
      </c>
      <c r="B403" s="22" t="s">
        <v>377</v>
      </c>
      <c r="C403" s="22"/>
      <c r="D403" s="41" t="s">
        <v>1155</v>
      </c>
      <c r="E403" s="41" t="s">
        <v>16</v>
      </c>
      <c r="F403" s="40" t="s">
        <v>1171</v>
      </c>
      <c r="G403" s="22"/>
      <c r="H403" s="22"/>
      <c r="I403" s="86" t="s">
        <v>796</v>
      </c>
      <c r="J403" s="41" t="s">
        <v>487</v>
      </c>
      <c r="K403" s="40" t="s">
        <v>1156</v>
      </c>
      <c r="L403" s="22"/>
      <c r="M403" s="84"/>
      <c r="N403" s="199" t="s">
        <v>1855</v>
      </c>
      <c r="O403" s="197" t="s">
        <v>1856</v>
      </c>
      <c r="P403" s="197" t="s">
        <v>1854</v>
      </c>
      <c r="Q403" s="197"/>
      <c r="R403" s="198"/>
      <c r="S403" s="86" t="s">
        <v>1135</v>
      </c>
      <c r="T403" s="41" t="s">
        <v>1137</v>
      </c>
      <c r="U403" s="26" t="s">
        <v>1173</v>
      </c>
      <c r="V403" s="40"/>
      <c r="W403" s="84"/>
    </row>
    <row r="404" spans="1:23" ht="17.25" customHeight="1" x14ac:dyDescent="0.2">
      <c r="A404" s="139" t="s">
        <v>19</v>
      </c>
      <c r="B404" s="22"/>
      <c r="C404" s="22"/>
      <c r="D404" s="41"/>
      <c r="E404" s="22"/>
      <c r="F404" s="22"/>
      <c r="G404" s="22"/>
      <c r="H404" s="22"/>
      <c r="I404" s="86"/>
      <c r="J404" s="22"/>
      <c r="K404" s="22"/>
      <c r="L404" s="22"/>
      <c r="M404" s="84"/>
      <c r="N404" s="199"/>
      <c r="O404" s="197"/>
      <c r="P404" s="197"/>
      <c r="Q404" s="197"/>
      <c r="R404" s="198"/>
      <c r="S404" s="86"/>
      <c r="T404" s="40"/>
      <c r="U404" s="40"/>
      <c r="V404" s="40"/>
      <c r="W404" s="84"/>
    </row>
    <row r="405" spans="1:23" ht="17.25" customHeight="1" x14ac:dyDescent="0.2">
      <c r="A405" s="139" t="s">
        <v>12</v>
      </c>
      <c r="B405" s="22" t="s">
        <v>416</v>
      </c>
      <c r="C405" s="22"/>
      <c r="D405" s="41"/>
      <c r="E405" s="22"/>
      <c r="F405" s="40" t="s">
        <v>1171</v>
      </c>
      <c r="G405" s="22"/>
      <c r="H405" s="22"/>
      <c r="I405" s="85" t="s">
        <v>415</v>
      </c>
      <c r="J405" s="22"/>
      <c r="K405" s="22"/>
      <c r="L405" s="22"/>
      <c r="M405" s="84"/>
      <c r="N405" s="194" t="s">
        <v>1857</v>
      </c>
      <c r="O405" s="197"/>
      <c r="P405" s="197"/>
      <c r="Q405" s="197"/>
      <c r="R405" s="198"/>
      <c r="S405" s="85" t="s">
        <v>1139</v>
      </c>
      <c r="T405" s="40"/>
      <c r="U405" s="40"/>
      <c r="V405" s="40"/>
      <c r="W405" s="84"/>
    </row>
    <row r="406" spans="1:23" ht="17.25" customHeight="1" x14ac:dyDescent="0.2">
      <c r="A406" s="22" t="s">
        <v>13</v>
      </c>
      <c r="B406" s="22" t="s">
        <v>378</v>
      </c>
      <c r="C406" s="22"/>
      <c r="D406" s="41" t="s">
        <v>14</v>
      </c>
      <c r="E406" s="41" t="s">
        <v>16</v>
      </c>
      <c r="F406" s="22"/>
      <c r="G406" s="22"/>
      <c r="H406" s="22"/>
      <c r="I406" s="86" t="s">
        <v>797</v>
      </c>
      <c r="J406" s="41" t="s">
        <v>530</v>
      </c>
      <c r="K406" s="22"/>
      <c r="L406" s="22"/>
      <c r="M406" s="84"/>
      <c r="N406" s="199" t="s">
        <v>1858</v>
      </c>
      <c r="O406" s="197" t="s">
        <v>1523</v>
      </c>
      <c r="P406" s="197"/>
      <c r="Q406" s="197"/>
      <c r="R406" s="198"/>
      <c r="S406" s="86" t="s">
        <v>1140</v>
      </c>
      <c r="T406" s="41" t="s">
        <v>1125</v>
      </c>
      <c r="U406" s="40"/>
      <c r="V406" s="40"/>
      <c r="W406" s="84"/>
    </row>
    <row r="407" spans="1:23" ht="17.25" customHeight="1" x14ac:dyDescent="0.2">
      <c r="A407" s="22" t="s">
        <v>375</v>
      </c>
      <c r="B407" s="22" t="s">
        <v>379</v>
      </c>
      <c r="C407" s="22"/>
      <c r="D407" s="41" t="s">
        <v>1159</v>
      </c>
      <c r="E407" s="41" t="s">
        <v>16</v>
      </c>
      <c r="F407" s="22"/>
      <c r="G407" s="22"/>
      <c r="H407" s="22"/>
      <c r="I407" s="86" t="s">
        <v>798</v>
      </c>
      <c r="J407" s="41" t="s">
        <v>488</v>
      </c>
      <c r="K407" s="40" t="s">
        <v>1158</v>
      </c>
      <c r="L407" s="22"/>
      <c r="M407" s="84"/>
      <c r="N407" s="199" t="s">
        <v>1859</v>
      </c>
      <c r="O407" s="197" t="s">
        <v>1860</v>
      </c>
      <c r="P407" s="197" t="s">
        <v>1854</v>
      </c>
      <c r="Q407" s="197"/>
      <c r="R407" s="198"/>
      <c r="S407" s="86" t="s">
        <v>1141</v>
      </c>
      <c r="T407" s="41" t="s">
        <v>1142</v>
      </c>
      <c r="U407" s="40" t="s">
        <v>1138</v>
      </c>
      <c r="V407" s="40"/>
      <c r="W407" s="84"/>
    </row>
    <row r="408" spans="1:23" ht="17.25" customHeight="1" x14ac:dyDescent="0.2">
      <c r="A408" s="139" t="s">
        <v>19</v>
      </c>
      <c r="B408" s="22"/>
      <c r="C408" s="22"/>
      <c r="D408" s="41"/>
      <c r="E408" s="22"/>
      <c r="F408" s="22"/>
      <c r="G408" s="22"/>
      <c r="H408" s="22"/>
      <c r="I408" s="86"/>
      <c r="J408" s="22"/>
      <c r="K408" s="22"/>
      <c r="L408" s="22"/>
      <c r="M408" s="84"/>
      <c r="N408" s="199"/>
      <c r="O408" s="197"/>
      <c r="P408" s="197"/>
      <c r="Q408" s="197"/>
      <c r="R408" s="198"/>
      <c r="S408" s="86"/>
      <c r="T408" s="40"/>
      <c r="U408" s="40"/>
      <c r="V408" s="40"/>
      <c r="W408" s="84"/>
    </row>
    <row r="409" spans="1:23" ht="17.25" customHeight="1" x14ac:dyDescent="0.2">
      <c r="A409" s="139" t="s">
        <v>12</v>
      </c>
      <c r="B409" s="22" t="s">
        <v>421</v>
      </c>
      <c r="C409" s="22"/>
      <c r="D409" s="41"/>
      <c r="E409" s="22"/>
      <c r="F409" s="40" t="s">
        <v>1171</v>
      </c>
      <c r="G409" s="22"/>
      <c r="H409" s="22"/>
      <c r="I409" s="85" t="s">
        <v>422</v>
      </c>
      <c r="J409" s="22"/>
      <c r="K409" s="22"/>
      <c r="L409" s="22"/>
      <c r="M409" s="84"/>
      <c r="N409" s="194" t="s">
        <v>1861</v>
      </c>
      <c r="O409" s="197"/>
      <c r="P409" s="197"/>
      <c r="Q409" s="197"/>
      <c r="R409" s="198"/>
      <c r="S409" s="85" t="s">
        <v>1143</v>
      </c>
      <c r="T409" s="40"/>
      <c r="U409" s="40"/>
      <c r="V409" s="40"/>
      <c r="W409" s="84"/>
    </row>
    <row r="410" spans="1:23" ht="17.25" customHeight="1" x14ac:dyDescent="0.2">
      <c r="A410" s="22" t="s">
        <v>375</v>
      </c>
      <c r="B410" s="22" t="s">
        <v>380</v>
      </c>
      <c r="C410" s="22"/>
      <c r="D410" s="41" t="s">
        <v>1160</v>
      </c>
      <c r="E410" s="41" t="s">
        <v>16</v>
      </c>
      <c r="F410" s="22"/>
      <c r="G410" s="22"/>
      <c r="H410" s="22"/>
      <c r="I410" s="86" t="s">
        <v>799</v>
      </c>
      <c r="J410" s="41" t="s">
        <v>489</v>
      </c>
      <c r="K410" s="40" t="s">
        <v>1158</v>
      </c>
      <c r="L410" s="22"/>
      <c r="M410" s="84"/>
      <c r="N410" s="199" t="s">
        <v>1862</v>
      </c>
      <c r="O410" s="197" t="s">
        <v>1863</v>
      </c>
      <c r="P410" s="197" t="s">
        <v>1854</v>
      </c>
      <c r="Q410" s="197"/>
      <c r="R410" s="198"/>
      <c r="S410" s="86" t="s">
        <v>1144</v>
      </c>
      <c r="T410" s="41" t="s">
        <v>1145</v>
      </c>
      <c r="U410" s="40" t="s">
        <v>1138</v>
      </c>
      <c r="V410" s="40"/>
      <c r="W410" s="84"/>
    </row>
    <row r="411" spans="1:23" ht="17.25" customHeight="1" x14ac:dyDescent="0.2">
      <c r="A411" s="139" t="s">
        <v>19</v>
      </c>
      <c r="B411" s="22"/>
      <c r="C411" s="22"/>
      <c r="D411" s="22"/>
      <c r="E411" s="22"/>
      <c r="F411" s="22"/>
      <c r="G411" s="22"/>
      <c r="H411" s="22"/>
      <c r="I411" s="86"/>
      <c r="J411" s="22"/>
      <c r="K411" s="22"/>
      <c r="L411" s="22"/>
      <c r="M411" s="84"/>
      <c r="N411" s="199"/>
      <c r="O411" s="197"/>
      <c r="P411" s="197"/>
      <c r="Q411" s="197"/>
      <c r="R411" s="198"/>
      <c r="S411" s="86"/>
      <c r="T411" s="40"/>
      <c r="U411" s="40"/>
      <c r="V411" s="40"/>
      <c r="W411" s="84"/>
    </row>
    <row r="412" spans="1:23" ht="17.25" customHeight="1" x14ac:dyDescent="0.2">
      <c r="A412" s="138" t="s">
        <v>19</v>
      </c>
      <c r="B412" s="22"/>
      <c r="C412" s="22"/>
      <c r="D412" s="22"/>
      <c r="E412" s="22"/>
      <c r="F412" s="22"/>
      <c r="G412" s="22"/>
      <c r="H412" s="22"/>
      <c r="I412" s="86"/>
      <c r="J412" s="22"/>
      <c r="K412" s="22"/>
      <c r="L412" s="22"/>
      <c r="M412" s="84"/>
      <c r="N412" s="199"/>
      <c r="O412" s="197"/>
      <c r="P412" s="197"/>
      <c r="Q412" s="197"/>
      <c r="R412" s="198"/>
      <c r="S412" s="86"/>
      <c r="T412" s="40"/>
      <c r="U412" s="40"/>
      <c r="V412" s="40"/>
      <c r="W412" s="84"/>
    </row>
    <row r="413" spans="1:23" ht="17.25" customHeight="1" x14ac:dyDescent="0.2">
      <c r="A413" s="137"/>
      <c r="B413" s="19"/>
      <c r="C413" s="19"/>
      <c r="D413" s="19"/>
      <c r="E413" s="19"/>
      <c r="F413" s="19"/>
      <c r="G413" s="19"/>
      <c r="H413" s="19"/>
      <c r="I413" s="87"/>
      <c r="J413" s="19"/>
      <c r="K413" s="19"/>
      <c r="L413" s="19"/>
      <c r="M413" s="54"/>
      <c r="N413" s="148"/>
      <c r="O413" s="149"/>
      <c r="P413" s="149"/>
      <c r="Q413" s="149"/>
      <c r="R413" s="150"/>
      <c r="S413" s="87"/>
      <c r="T413" s="42"/>
      <c r="U413" s="42"/>
      <c r="V413" s="42"/>
      <c r="W413" s="54"/>
    </row>
    <row r="414" spans="1:23" ht="17.25" customHeight="1" x14ac:dyDescent="0.2">
      <c r="A414" s="121" t="s">
        <v>12</v>
      </c>
      <c r="B414" s="29" t="s">
        <v>1183</v>
      </c>
      <c r="C414" s="29"/>
      <c r="D414" s="29"/>
      <c r="E414" s="29"/>
      <c r="F414" s="29"/>
      <c r="G414" s="29"/>
      <c r="H414" s="29" t="s">
        <v>67</v>
      </c>
      <c r="I414" s="88" t="s">
        <v>1185</v>
      </c>
      <c r="J414" s="29"/>
      <c r="K414" s="29"/>
      <c r="L414" s="29"/>
      <c r="M414" s="64"/>
      <c r="N414" s="165" t="s">
        <v>1864</v>
      </c>
      <c r="O414" s="166"/>
      <c r="P414" s="166"/>
      <c r="Q414" s="166"/>
      <c r="R414" s="167"/>
      <c r="S414" s="88" t="s">
        <v>1184</v>
      </c>
      <c r="T414" s="29"/>
      <c r="U414" s="29"/>
      <c r="V414" s="29"/>
      <c r="W414" s="64"/>
    </row>
    <row r="415" spans="1:23" ht="17.25" customHeight="1" x14ac:dyDescent="0.2">
      <c r="A415" s="29" t="s">
        <v>1161</v>
      </c>
      <c r="B415" s="29" t="s">
        <v>1161</v>
      </c>
      <c r="C415" s="29"/>
      <c r="D415" s="29"/>
      <c r="E415" s="29"/>
      <c r="F415" s="29"/>
      <c r="G415" s="29"/>
      <c r="H415" s="29"/>
      <c r="I415" s="48" t="s">
        <v>1166</v>
      </c>
      <c r="J415" s="29"/>
      <c r="K415" s="29" t="s">
        <v>1186</v>
      </c>
      <c r="L415" s="29"/>
      <c r="M415" s="64"/>
      <c r="N415" s="168" t="s">
        <v>1865</v>
      </c>
      <c r="O415" s="166"/>
      <c r="P415" s="166" t="s">
        <v>1866</v>
      </c>
      <c r="Q415" s="166"/>
      <c r="R415" s="167"/>
      <c r="S415" s="48" t="s">
        <v>1174</v>
      </c>
      <c r="T415" s="29"/>
      <c r="U415" s="29" t="s">
        <v>1175</v>
      </c>
      <c r="V415" s="29"/>
      <c r="W415" s="64"/>
    </row>
    <row r="416" spans="1:23" ht="17.25" customHeight="1" x14ac:dyDescent="0.2">
      <c r="A416" s="121" t="s">
        <v>19</v>
      </c>
      <c r="B416" s="29"/>
      <c r="C416" s="29"/>
      <c r="D416" s="29"/>
      <c r="E416" s="29"/>
      <c r="F416" s="29"/>
      <c r="G416" s="29"/>
      <c r="H416" s="29"/>
      <c r="I416" s="100"/>
      <c r="J416" s="29"/>
      <c r="K416" s="29"/>
      <c r="L416" s="29"/>
      <c r="M416" s="64"/>
      <c r="N416" s="168"/>
      <c r="O416" s="166"/>
      <c r="P416" s="166"/>
      <c r="Q416" s="166"/>
      <c r="R416" s="167"/>
      <c r="S416" s="48"/>
      <c r="T416" s="29"/>
      <c r="U416" s="29"/>
      <c r="V416" s="29"/>
      <c r="W416" s="64"/>
    </row>
    <row r="417" spans="1:23" ht="17.25" customHeight="1" x14ac:dyDescent="0.2">
      <c r="A417" s="121" t="s">
        <v>12</v>
      </c>
      <c r="B417" s="29" t="s">
        <v>1187</v>
      </c>
      <c r="C417" s="29"/>
      <c r="D417" s="29"/>
      <c r="E417" s="29"/>
      <c r="F417" s="29"/>
      <c r="G417" s="29"/>
      <c r="H417" s="29"/>
      <c r="I417" s="100"/>
      <c r="J417" s="29"/>
      <c r="K417" s="29"/>
      <c r="L417" s="29"/>
      <c r="M417" s="64"/>
      <c r="N417" s="168"/>
      <c r="O417" s="166"/>
      <c r="P417" s="166"/>
      <c r="Q417" s="166"/>
      <c r="R417" s="167"/>
      <c r="S417" s="48"/>
      <c r="T417" s="29"/>
      <c r="U417" s="29"/>
      <c r="V417" s="29"/>
      <c r="W417" s="64"/>
    </row>
    <row r="418" spans="1:23" ht="17.25" customHeight="1" x14ac:dyDescent="0.2">
      <c r="A418" s="29" t="s">
        <v>77</v>
      </c>
      <c r="B418" s="29"/>
      <c r="C418" s="29"/>
      <c r="D418" s="29"/>
      <c r="E418" s="29"/>
      <c r="F418" s="29" t="s">
        <v>1188</v>
      </c>
      <c r="G418" s="29"/>
      <c r="H418" s="29"/>
      <c r="I418" s="48" t="s">
        <v>1190</v>
      </c>
      <c r="J418" s="29"/>
      <c r="K418" s="29"/>
      <c r="L418" s="29"/>
      <c r="M418" s="64"/>
      <c r="N418" s="168" t="s">
        <v>1867</v>
      </c>
      <c r="O418" s="166"/>
      <c r="P418" s="166"/>
      <c r="Q418" s="166"/>
      <c r="R418" s="167"/>
      <c r="S418" s="48" t="s">
        <v>1189</v>
      </c>
      <c r="T418" s="29"/>
      <c r="U418" s="29"/>
      <c r="V418" s="29"/>
      <c r="W418" s="64"/>
    </row>
    <row r="419" spans="1:23" ht="17.25" customHeight="1" thickBot="1" x14ac:dyDescent="0.25">
      <c r="A419" s="121" t="s">
        <v>19</v>
      </c>
      <c r="B419" s="29"/>
      <c r="C419" s="29"/>
      <c r="D419" s="29"/>
      <c r="E419" s="29"/>
      <c r="F419" s="29"/>
      <c r="G419" s="29"/>
      <c r="H419" s="29"/>
      <c r="I419" s="109"/>
      <c r="J419" s="107"/>
      <c r="K419" s="107"/>
      <c r="L419" s="107"/>
      <c r="M419" s="108"/>
      <c r="N419" s="200"/>
      <c r="O419" s="201"/>
      <c r="P419" s="201"/>
      <c r="Q419" s="201"/>
      <c r="R419" s="202"/>
      <c r="S419" s="110"/>
      <c r="T419" s="107"/>
      <c r="U419" s="107"/>
      <c r="V419" s="107"/>
      <c r="W419" s="108"/>
    </row>
  </sheetData>
  <conditionalFormatting sqref="A354 A358:A359 A362 A274:A297 A301:A328 A364:A1048576 A331:A344 A1:A272">
    <cfRule type="cellIs" dxfId="23" priority="32" operator="equal">
      <formula>"begin group"</formula>
    </cfRule>
    <cfRule type="cellIs" dxfId="22" priority="33" operator="equal">
      <formula>"end group"</formula>
    </cfRule>
  </conditionalFormatting>
  <conditionalFormatting sqref="A345:A353">
    <cfRule type="cellIs" dxfId="21" priority="28" operator="equal">
      <formula>"begin group"</formula>
    </cfRule>
    <cfRule type="cellIs" dxfId="20" priority="29" operator="equal">
      <formula>"end group"</formula>
    </cfRule>
  </conditionalFormatting>
  <conditionalFormatting sqref="A355:A356">
    <cfRule type="cellIs" dxfId="19" priority="26" operator="equal">
      <formula>"begin group"</formula>
    </cfRule>
    <cfRule type="cellIs" dxfId="18" priority="27" operator="equal">
      <formula>"end group"</formula>
    </cfRule>
  </conditionalFormatting>
  <conditionalFormatting sqref="A360">
    <cfRule type="cellIs" dxfId="17" priority="24" operator="equal">
      <formula>"begin group"</formula>
    </cfRule>
    <cfRule type="cellIs" dxfId="16" priority="25" operator="equal">
      <formula>"end group"</formula>
    </cfRule>
  </conditionalFormatting>
  <conditionalFormatting sqref="A357">
    <cfRule type="cellIs" dxfId="15" priority="22" operator="equal">
      <formula>"begin group"</formula>
    </cfRule>
    <cfRule type="cellIs" dxfId="14" priority="23" operator="equal">
      <formula>"end group"</formula>
    </cfRule>
  </conditionalFormatting>
  <conditionalFormatting sqref="A361">
    <cfRule type="cellIs" dxfId="13" priority="20" operator="equal">
      <formula>"begin group"</formula>
    </cfRule>
    <cfRule type="cellIs" dxfId="12" priority="21" operator="equal">
      <formula>"end group"</formula>
    </cfRule>
  </conditionalFormatting>
  <conditionalFormatting sqref="A363">
    <cfRule type="cellIs" dxfId="11" priority="18" operator="equal">
      <formula>"begin group"</formula>
    </cfRule>
    <cfRule type="cellIs" dxfId="10" priority="19" operator="equal">
      <formula>"end group"</formula>
    </cfRule>
  </conditionalFormatting>
  <conditionalFormatting sqref="A273">
    <cfRule type="cellIs" dxfId="9" priority="14" operator="equal">
      <formula>"begin group"</formula>
    </cfRule>
    <cfRule type="cellIs" dxfId="8" priority="15" operator="equal">
      <formula>"end group"</formula>
    </cfRule>
  </conditionalFormatting>
  <conditionalFormatting sqref="A299:A300">
    <cfRule type="cellIs" dxfId="7" priority="10" operator="equal">
      <formula>"begin group"</formula>
    </cfRule>
    <cfRule type="cellIs" dxfId="6" priority="11" operator="equal">
      <formula>"end group"</formula>
    </cfRule>
  </conditionalFormatting>
  <conditionalFormatting sqref="A298">
    <cfRule type="cellIs" dxfId="5" priority="12" operator="equal">
      <formula>"begin group"</formula>
    </cfRule>
    <cfRule type="cellIs" dxfId="4" priority="13" operator="equal">
      <formula>"end group"</formula>
    </cfRule>
  </conditionalFormatting>
  <conditionalFormatting sqref="A329">
    <cfRule type="cellIs" dxfId="3" priority="4" operator="equal">
      <formula>"begin group"</formula>
    </cfRule>
    <cfRule type="cellIs" dxfId="2" priority="5" operator="equal">
      <formula>"end group"</formula>
    </cfRule>
  </conditionalFormatting>
  <conditionalFormatting sqref="A330">
    <cfRule type="cellIs" dxfId="1" priority="2" operator="equal">
      <formula>"begin group"</formula>
    </cfRule>
    <cfRule type="cellIs" dxfId="0" priority="3" operator="equal">
      <formula>"end group"</formula>
    </cfRule>
  </conditionalFormatting>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5"/>
  <sheetViews>
    <sheetView workbookViewId="0">
      <pane ySplit="1" topLeftCell="A2" activePane="bottomLeft" state="frozen"/>
      <selection pane="bottomLeft" activeCell="A175" sqref="A175"/>
    </sheetView>
  </sheetViews>
  <sheetFormatPr defaultColWidth="17.28515625" defaultRowHeight="15" customHeight="1" x14ac:dyDescent="0.2"/>
  <cols>
    <col min="1" max="1" width="18.42578125" customWidth="1"/>
    <col min="2" max="2" width="8.42578125" bestFit="1" customWidth="1"/>
    <col min="3" max="3" width="36.85546875" customWidth="1"/>
    <col min="4" max="4" width="36.85546875" style="111" customWidth="1"/>
    <col min="5" max="5" width="36.85546875" customWidth="1"/>
    <col min="6" max="6" width="19.85546875" bestFit="1" customWidth="1"/>
    <col min="7" max="8" width="19.85546875" style="111" customWidth="1"/>
  </cols>
  <sheetData>
    <row r="1" spans="1:8" ht="19.5" customHeight="1" x14ac:dyDescent="0.2">
      <c r="A1" s="203" t="s">
        <v>24</v>
      </c>
      <c r="B1" s="203" t="s">
        <v>1</v>
      </c>
      <c r="C1" s="203" t="s">
        <v>387</v>
      </c>
      <c r="D1" s="203" t="s">
        <v>1472</v>
      </c>
      <c r="E1" s="203" t="s">
        <v>815</v>
      </c>
      <c r="F1" s="203" t="s">
        <v>1505</v>
      </c>
      <c r="G1" s="203" t="s">
        <v>1504</v>
      </c>
      <c r="H1" s="203" t="s">
        <v>1506</v>
      </c>
    </row>
    <row r="2" spans="1:8" x14ac:dyDescent="0.2">
      <c r="A2" s="2"/>
      <c r="B2" s="3"/>
      <c r="C2" s="2"/>
      <c r="D2" s="112"/>
      <c r="E2" s="2"/>
      <c r="F2" s="111" t="str">
        <f t="shared" ref="F2:F66" si="0">IF(B2&lt;&gt;"", "blank_30x30.png","")</f>
        <v/>
      </c>
      <c r="G2" s="111" t="str">
        <f t="shared" ref="G2:G66" si="1">IF(B2&lt;&gt;"", "blank_30x30.png","")</f>
        <v/>
      </c>
      <c r="H2" s="111" t="str">
        <f t="shared" ref="H2:H66" si="2">IF(B2&lt;&gt;"", "blank_30x30.png","")</f>
        <v/>
      </c>
    </row>
    <row r="3" spans="1:8" ht="19.5" customHeight="1" x14ac:dyDescent="0.2">
      <c r="A3" s="2" t="s">
        <v>28</v>
      </c>
      <c r="B3" s="3">
        <v>1</v>
      </c>
      <c r="C3" s="2" t="s">
        <v>29</v>
      </c>
      <c r="D3" s="112" t="s">
        <v>1868</v>
      </c>
      <c r="E3" s="2" t="s">
        <v>828</v>
      </c>
      <c r="F3" t="str">
        <f t="shared" si="0"/>
        <v>blank_30x30.png</v>
      </c>
      <c r="G3" s="111" t="str">
        <f t="shared" si="1"/>
        <v>blank_30x30.png</v>
      </c>
      <c r="H3" s="111" t="str">
        <f t="shared" si="2"/>
        <v>blank_30x30.png</v>
      </c>
    </row>
    <row r="4" spans="1:8" ht="15.75" customHeight="1" x14ac:dyDescent="0.2">
      <c r="A4" s="2" t="s">
        <v>28</v>
      </c>
      <c r="B4" s="3">
        <v>2</v>
      </c>
      <c r="C4" s="2" t="s">
        <v>30</v>
      </c>
      <c r="D4" s="112" t="s">
        <v>1869</v>
      </c>
      <c r="E4" s="2" t="s">
        <v>829</v>
      </c>
      <c r="F4" s="111" t="str">
        <f t="shared" si="0"/>
        <v>blank_30x30.png</v>
      </c>
      <c r="G4" s="111" t="str">
        <f t="shared" si="1"/>
        <v>blank_30x30.png</v>
      </c>
      <c r="H4" s="111" t="str">
        <f t="shared" si="2"/>
        <v>blank_30x30.png</v>
      </c>
    </row>
    <row r="5" spans="1:8" s="111" customFormat="1" ht="15.75" customHeight="1" x14ac:dyDescent="0.2">
      <c r="A5" s="112"/>
      <c r="B5" s="5"/>
      <c r="C5" s="112"/>
      <c r="D5" s="112"/>
      <c r="E5" s="112"/>
      <c r="F5" s="111" t="str">
        <f t="shared" si="0"/>
        <v/>
      </c>
      <c r="G5" s="111" t="str">
        <f t="shared" si="1"/>
        <v/>
      </c>
      <c r="H5" s="111" t="str">
        <f t="shared" si="2"/>
        <v/>
      </c>
    </row>
    <row r="6" spans="1:8" x14ac:dyDescent="0.2">
      <c r="A6" s="2" t="s">
        <v>107</v>
      </c>
      <c r="B6" s="3">
        <v>1</v>
      </c>
      <c r="C6" s="2" t="s">
        <v>29</v>
      </c>
      <c r="D6" s="112" t="s">
        <v>1868</v>
      </c>
      <c r="E6" s="2" t="s">
        <v>828</v>
      </c>
      <c r="F6" s="111" t="str">
        <f t="shared" si="0"/>
        <v>blank_30x30.png</v>
      </c>
      <c r="G6" s="111" t="str">
        <f t="shared" si="1"/>
        <v>blank_30x30.png</v>
      </c>
      <c r="H6" s="111" t="str">
        <f t="shared" si="2"/>
        <v>blank_30x30.png</v>
      </c>
    </row>
    <row r="7" spans="1:8" x14ac:dyDescent="0.2">
      <c r="A7" s="2" t="s">
        <v>107</v>
      </c>
      <c r="B7" s="3">
        <v>2</v>
      </c>
      <c r="C7" s="2" t="s">
        <v>30</v>
      </c>
      <c r="D7" s="112" t="s">
        <v>1869</v>
      </c>
      <c r="E7" s="2" t="s">
        <v>829</v>
      </c>
      <c r="F7" s="111" t="str">
        <f t="shared" si="0"/>
        <v>blank_30x30.png</v>
      </c>
      <c r="G7" s="111" t="str">
        <f t="shared" si="1"/>
        <v>blank_30x30.png</v>
      </c>
      <c r="H7" s="111" t="str">
        <f t="shared" si="2"/>
        <v>blank_30x30.png</v>
      </c>
    </row>
    <row r="8" spans="1:8" x14ac:dyDescent="0.2">
      <c r="A8" s="2" t="s">
        <v>107</v>
      </c>
      <c r="B8" s="3">
        <v>3</v>
      </c>
      <c r="C8" s="2" t="s">
        <v>108</v>
      </c>
      <c r="D8" s="112" t="s">
        <v>1870</v>
      </c>
      <c r="E8" s="2" t="s">
        <v>999</v>
      </c>
      <c r="F8" s="111" t="str">
        <f t="shared" si="0"/>
        <v>blank_30x30.png</v>
      </c>
      <c r="G8" s="111" t="str">
        <f t="shared" si="1"/>
        <v>blank_30x30.png</v>
      </c>
      <c r="H8" s="111" t="str">
        <f t="shared" si="2"/>
        <v>blank_30x30.png</v>
      </c>
    </row>
    <row r="9" spans="1:8" x14ac:dyDescent="0.2">
      <c r="A9" s="2"/>
      <c r="B9" s="3"/>
      <c r="C9" s="2"/>
      <c r="D9" s="112"/>
      <c r="E9" s="2"/>
      <c r="F9" s="111" t="str">
        <f t="shared" si="0"/>
        <v/>
      </c>
      <c r="G9" s="111" t="str">
        <f t="shared" si="1"/>
        <v/>
      </c>
      <c r="H9" s="111" t="str">
        <f t="shared" si="2"/>
        <v/>
      </c>
    </row>
    <row r="10" spans="1:8" x14ac:dyDescent="0.2">
      <c r="A10" s="47" t="s">
        <v>1192</v>
      </c>
      <c r="B10" s="5">
        <v>1</v>
      </c>
      <c r="C10" s="47" t="s">
        <v>29</v>
      </c>
      <c r="D10" s="112" t="s">
        <v>1868</v>
      </c>
      <c r="E10" s="47" t="s">
        <v>828</v>
      </c>
      <c r="F10" s="111" t="str">
        <f t="shared" si="0"/>
        <v>blank_30x30.png</v>
      </c>
      <c r="G10" s="111" t="str">
        <f t="shared" si="1"/>
        <v>blank_30x30.png</v>
      </c>
      <c r="H10" s="111" t="str">
        <f t="shared" si="2"/>
        <v>blank_30x30.png</v>
      </c>
    </row>
    <row r="11" spans="1:8" x14ac:dyDescent="0.2">
      <c r="A11" s="47" t="s">
        <v>1192</v>
      </c>
      <c r="B11" s="5">
        <v>2</v>
      </c>
      <c r="C11" s="47" t="s">
        <v>30</v>
      </c>
      <c r="D11" s="112" t="s">
        <v>1869</v>
      </c>
      <c r="E11" s="47" t="s">
        <v>829</v>
      </c>
      <c r="F11" s="111" t="str">
        <f t="shared" si="0"/>
        <v>blank_30x30.png</v>
      </c>
      <c r="G11" s="111" t="str">
        <f t="shared" si="1"/>
        <v>blank_30x30.png</v>
      </c>
      <c r="H11" s="111" t="str">
        <f t="shared" si="2"/>
        <v>blank_30x30.png</v>
      </c>
    </row>
    <row r="12" spans="1:8" x14ac:dyDescent="0.2">
      <c r="A12" s="47" t="s">
        <v>1192</v>
      </c>
      <c r="B12" s="5">
        <v>77</v>
      </c>
      <c r="C12" s="47" t="s">
        <v>68</v>
      </c>
      <c r="D12" s="112" t="s">
        <v>1871</v>
      </c>
      <c r="E12" s="47" t="s">
        <v>861</v>
      </c>
      <c r="F12" s="111" t="str">
        <f t="shared" si="0"/>
        <v>blank_30x30.png</v>
      </c>
      <c r="G12" s="111" t="str">
        <f t="shared" si="1"/>
        <v>blank_30x30.png</v>
      </c>
      <c r="H12" s="111" t="str">
        <f t="shared" si="2"/>
        <v>blank_30x30.png</v>
      </c>
    </row>
    <row r="13" spans="1:8" x14ac:dyDescent="0.2">
      <c r="A13" s="2"/>
      <c r="B13" s="3"/>
      <c r="C13" s="2"/>
      <c r="D13" s="112"/>
      <c r="E13" s="2"/>
      <c r="F13" s="111" t="str">
        <f t="shared" si="0"/>
        <v/>
      </c>
      <c r="G13" s="111" t="str">
        <f t="shared" si="1"/>
        <v/>
      </c>
      <c r="H13" s="111" t="str">
        <f t="shared" si="2"/>
        <v/>
      </c>
    </row>
    <row r="14" spans="1:8" x14ac:dyDescent="0.2">
      <c r="A14" s="2" t="s">
        <v>99</v>
      </c>
      <c r="B14" s="3">
        <v>77</v>
      </c>
      <c r="C14" s="2" t="s">
        <v>68</v>
      </c>
      <c r="D14" s="112" t="s">
        <v>1871</v>
      </c>
      <c r="E14" s="2" t="s">
        <v>861</v>
      </c>
      <c r="F14" s="111" t="str">
        <f t="shared" si="0"/>
        <v>blank_30x30.png</v>
      </c>
      <c r="G14" s="111" t="str">
        <f t="shared" si="1"/>
        <v>blank_30x30.png</v>
      </c>
      <c r="H14" s="111" t="str">
        <f t="shared" si="2"/>
        <v>blank_30x30.png</v>
      </c>
    </row>
    <row r="15" spans="1:8" ht="12.75" x14ac:dyDescent="0.2">
      <c r="A15" s="8"/>
      <c r="B15" s="8"/>
      <c r="C15" s="8"/>
      <c r="D15" s="44"/>
      <c r="E15" s="8"/>
      <c r="F15" s="111" t="str">
        <f t="shared" si="0"/>
        <v/>
      </c>
      <c r="G15" s="111" t="str">
        <f t="shared" si="1"/>
        <v/>
      </c>
      <c r="H15" s="111" t="str">
        <f t="shared" si="2"/>
        <v/>
      </c>
    </row>
    <row r="16" spans="1:8" ht="15" customHeight="1" x14ac:dyDescent="0.2">
      <c r="A16" s="2" t="s">
        <v>154</v>
      </c>
      <c r="B16" s="3">
        <v>1</v>
      </c>
      <c r="C16" s="2" t="s">
        <v>29</v>
      </c>
      <c r="D16" s="112" t="s">
        <v>1868</v>
      </c>
      <c r="E16" s="2" t="s">
        <v>828</v>
      </c>
      <c r="F16" s="111" t="str">
        <f t="shared" si="0"/>
        <v>blank_30x30.png</v>
      </c>
      <c r="G16" s="111" t="str">
        <f t="shared" si="1"/>
        <v>blank_30x30.png</v>
      </c>
      <c r="H16" s="111" t="str">
        <f t="shared" si="2"/>
        <v>blank_30x30.png</v>
      </c>
    </row>
    <row r="17" spans="1:8" ht="15" customHeight="1" x14ac:dyDescent="0.2">
      <c r="A17" s="2" t="s">
        <v>154</v>
      </c>
      <c r="B17" s="3">
        <v>2</v>
      </c>
      <c r="C17" s="2" t="s">
        <v>30</v>
      </c>
      <c r="D17" s="112" t="s">
        <v>1869</v>
      </c>
      <c r="E17" s="2" t="s">
        <v>829</v>
      </c>
      <c r="F17" s="111" t="str">
        <f t="shared" si="0"/>
        <v>blank_30x30.png</v>
      </c>
      <c r="G17" s="111" t="str">
        <f t="shared" si="1"/>
        <v>blank_30x30.png</v>
      </c>
      <c r="H17" s="111" t="str">
        <f t="shared" si="2"/>
        <v>blank_30x30.png</v>
      </c>
    </row>
    <row r="18" spans="1:8" ht="15" customHeight="1" x14ac:dyDescent="0.2">
      <c r="A18" s="2" t="s">
        <v>154</v>
      </c>
      <c r="B18" s="3">
        <v>77</v>
      </c>
      <c r="C18" s="2" t="s">
        <v>68</v>
      </c>
      <c r="D18" s="112" t="s">
        <v>1871</v>
      </c>
      <c r="E18" s="2" t="s">
        <v>861</v>
      </c>
      <c r="F18" s="111" t="str">
        <f t="shared" si="0"/>
        <v>blank_30x30.png</v>
      </c>
      <c r="G18" s="111" t="str">
        <f t="shared" si="1"/>
        <v>blank_30x30.png</v>
      </c>
      <c r="H18" s="111" t="str">
        <f t="shared" si="2"/>
        <v>blank_30x30.png</v>
      </c>
    </row>
    <row r="19" spans="1:8" ht="15" customHeight="1" x14ac:dyDescent="0.2">
      <c r="F19" s="111" t="str">
        <f t="shared" si="0"/>
        <v/>
      </c>
      <c r="G19" s="111" t="str">
        <f t="shared" si="1"/>
        <v/>
      </c>
      <c r="H19" s="111" t="str">
        <f t="shared" si="2"/>
        <v/>
      </c>
    </row>
    <row r="20" spans="1:8" ht="15" customHeight="1" x14ac:dyDescent="0.2">
      <c r="A20" s="112" t="s">
        <v>1281</v>
      </c>
      <c r="B20" s="112">
        <v>1</v>
      </c>
      <c r="C20" s="112" t="s">
        <v>29</v>
      </c>
      <c r="D20" s="112" t="s">
        <v>1868</v>
      </c>
      <c r="E20" s="112" t="s">
        <v>828</v>
      </c>
      <c r="F20" s="111" t="str">
        <f t="shared" si="0"/>
        <v>blank_30x30.png</v>
      </c>
      <c r="G20" s="111" t="str">
        <f t="shared" si="1"/>
        <v>blank_30x30.png</v>
      </c>
      <c r="H20" s="111" t="str">
        <f t="shared" si="2"/>
        <v>blank_30x30.png</v>
      </c>
    </row>
    <row r="21" spans="1:8" ht="15" customHeight="1" x14ac:dyDescent="0.2">
      <c r="A21" s="112" t="s">
        <v>1281</v>
      </c>
      <c r="B21" s="112">
        <v>2</v>
      </c>
      <c r="C21" s="112" t="s">
        <v>30</v>
      </c>
      <c r="D21" s="112" t="s">
        <v>1869</v>
      </c>
      <c r="E21" s="112" t="s">
        <v>829</v>
      </c>
      <c r="F21" s="111" t="str">
        <f t="shared" si="0"/>
        <v>blank_30x30.png</v>
      </c>
      <c r="G21" s="111" t="str">
        <f t="shared" si="1"/>
        <v>blank_30x30.png</v>
      </c>
      <c r="H21" s="111" t="str">
        <f t="shared" si="2"/>
        <v>blank_30x30.png</v>
      </c>
    </row>
    <row r="22" spans="1:8" ht="15" customHeight="1" x14ac:dyDescent="0.2">
      <c r="A22" s="112" t="s">
        <v>1281</v>
      </c>
      <c r="B22" s="112">
        <v>77</v>
      </c>
      <c r="C22" s="112" t="s">
        <v>68</v>
      </c>
      <c r="D22" s="112" t="s">
        <v>1871</v>
      </c>
      <c r="E22" s="112" t="s">
        <v>861</v>
      </c>
      <c r="F22" s="111" t="str">
        <f t="shared" si="0"/>
        <v>blank_30x30.png</v>
      </c>
      <c r="G22" s="111" t="str">
        <f t="shared" si="1"/>
        <v>blank_30x30.png</v>
      </c>
      <c r="H22" s="111" t="str">
        <f t="shared" si="2"/>
        <v>blank_30x30.png</v>
      </c>
    </row>
    <row r="23" spans="1:8" ht="15" customHeight="1" x14ac:dyDescent="0.2">
      <c r="A23" s="112" t="s">
        <v>1281</v>
      </c>
      <c r="B23" s="112">
        <v>88</v>
      </c>
      <c r="C23" s="112" t="s">
        <v>42</v>
      </c>
      <c r="D23" s="112" t="s">
        <v>1872</v>
      </c>
      <c r="E23" s="112" t="s">
        <v>42</v>
      </c>
      <c r="F23" s="111" t="str">
        <f t="shared" si="0"/>
        <v>blank_30x30.png</v>
      </c>
      <c r="G23" s="111" t="str">
        <f t="shared" si="1"/>
        <v>blank_30x30.png</v>
      </c>
      <c r="H23" s="111" t="str">
        <f t="shared" si="2"/>
        <v>blank_30x30.png</v>
      </c>
    </row>
    <row r="24" spans="1:8" s="111" customFormat="1" ht="15" customHeight="1" x14ac:dyDescent="0.2">
      <c r="A24" s="112"/>
      <c r="B24" s="112"/>
      <c r="C24" s="112"/>
      <c r="D24" s="112"/>
      <c r="E24" s="112"/>
      <c r="F24" s="111" t="str">
        <f t="shared" si="0"/>
        <v/>
      </c>
      <c r="G24" s="111" t="str">
        <f t="shared" si="1"/>
        <v/>
      </c>
      <c r="H24" s="111" t="str">
        <f t="shared" si="2"/>
        <v/>
      </c>
    </row>
    <row r="25" spans="1:8" s="111" customFormat="1" ht="15" customHeight="1" x14ac:dyDescent="0.2">
      <c r="A25" s="112" t="s">
        <v>1332</v>
      </c>
      <c r="B25" s="112">
        <v>1</v>
      </c>
      <c r="C25" s="112" t="s">
        <v>29</v>
      </c>
      <c r="D25" s="112" t="s">
        <v>1868</v>
      </c>
      <c r="E25" s="112" t="s">
        <v>29</v>
      </c>
      <c r="F25" s="111" t="str">
        <f t="shared" si="0"/>
        <v>blank_30x30.png</v>
      </c>
      <c r="G25" s="111" t="str">
        <f t="shared" si="1"/>
        <v>blank_30x30.png</v>
      </c>
      <c r="H25" s="111" t="str">
        <f t="shared" si="2"/>
        <v>blank_30x30.png</v>
      </c>
    </row>
    <row r="26" spans="1:8" s="111" customFormat="1" ht="15" customHeight="1" x14ac:dyDescent="0.2">
      <c r="A26" s="112" t="s">
        <v>1332</v>
      </c>
      <c r="B26" s="112">
        <v>2</v>
      </c>
      <c r="C26" s="112" t="s">
        <v>30</v>
      </c>
      <c r="D26" s="112" t="s">
        <v>1869</v>
      </c>
      <c r="E26" s="112" t="s">
        <v>30</v>
      </c>
      <c r="F26" s="111" t="str">
        <f t="shared" si="0"/>
        <v>blank_30x30.png</v>
      </c>
      <c r="G26" s="111" t="str">
        <f t="shared" si="1"/>
        <v>blank_30x30.png</v>
      </c>
      <c r="H26" s="111" t="str">
        <f t="shared" si="2"/>
        <v>blank_30x30.png</v>
      </c>
    </row>
    <row r="27" spans="1:8" s="111" customFormat="1" ht="15" customHeight="1" x14ac:dyDescent="0.2">
      <c r="A27" s="112" t="s">
        <v>1332</v>
      </c>
      <c r="B27" s="112">
        <v>88</v>
      </c>
      <c r="C27" s="112" t="s">
        <v>42</v>
      </c>
      <c r="D27" s="112" t="s">
        <v>1872</v>
      </c>
      <c r="E27" s="112" t="s">
        <v>42</v>
      </c>
      <c r="F27" s="111" t="str">
        <f t="shared" si="0"/>
        <v>blank_30x30.png</v>
      </c>
      <c r="G27" s="111" t="str">
        <f t="shared" si="1"/>
        <v>blank_30x30.png</v>
      </c>
      <c r="H27" s="111" t="str">
        <f t="shared" si="2"/>
        <v>blank_30x30.png</v>
      </c>
    </row>
    <row r="28" spans="1:8" x14ac:dyDescent="0.2">
      <c r="A28" s="2"/>
      <c r="B28" s="3"/>
      <c r="C28" s="2"/>
      <c r="D28" s="112"/>
      <c r="E28" s="2"/>
      <c r="F28" s="111" t="str">
        <f t="shared" si="0"/>
        <v/>
      </c>
      <c r="G28" s="111" t="str">
        <f t="shared" si="1"/>
        <v/>
      </c>
      <c r="H28" s="111" t="str">
        <f t="shared" si="2"/>
        <v/>
      </c>
    </row>
    <row r="29" spans="1:8" ht="15.75" customHeight="1" x14ac:dyDescent="0.2">
      <c r="A29" s="2" t="s">
        <v>31</v>
      </c>
      <c r="B29" s="3">
        <v>1</v>
      </c>
      <c r="C29" s="2" t="s">
        <v>32</v>
      </c>
      <c r="D29" s="112" t="s">
        <v>1873</v>
      </c>
      <c r="E29" s="2" t="s">
        <v>830</v>
      </c>
      <c r="F29" s="111" t="str">
        <f t="shared" si="0"/>
        <v>blank_30x30.png</v>
      </c>
      <c r="G29" s="111" t="str">
        <f t="shared" si="1"/>
        <v>blank_30x30.png</v>
      </c>
      <c r="H29" s="111" t="str">
        <f t="shared" si="2"/>
        <v>blank_30x30.png</v>
      </c>
    </row>
    <row r="30" spans="1:8" ht="15.75" customHeight="1" x14ac:dyDescent="0.2">
      <c r="A30" s="2" t="s">
        <v>31</v>
      </c>
      <c r="B30" s="3">
        <v>2</v>
      </c>
      <c r="C30" s="2" t="s">
        <v>33</v>
      </c>
      <c r="D30" s="112" t="s">
        <v>1874</v>
      </c>
      <c r="E30" s="2" t="s">
        <v>831</v>
      </c>
      <c r="F30" s="111" t="str">
        <f t="shared" si="0"/>
        <v>blank_30x30.png</v>
      </c>
      <c r="G30" s="111" t="str">
        <f t="shared" si="1"/>
        <v>blank_30x30.png</v>
      </c>
      <c r="H30" s="111" t="str">
        <f t="shared" si="2"/>
        <v>blank_30x30.png</v>
      </c>
    </row>
    <row r="31" spans="1:8" ht="15.75" customHeight="1" x14ac:dyDescent="0.2">
      <c r="A31" s="2" t="s">
        <v>31</v>
      </c>
      <c r="B31" s="3">
        <v>3</v>
      </c>
      <c r="C31" s="2" t="s">
        <v>34</v>
      </c>
      <c r="D31" s="112" t="s">
        <v>1875</v>
      </c>
      <c r="E31" s="2" t="s">
        <v>832</v>
      </c>
      <c r="F31" s="111" t="str">
        <f t="shared" si="0"/>
        <v>blank_30x30.png</v>
      </c>
      <c r="G31" s="111" t="str">
        <f t="shared" si="1"/>
        <v>blank_30x30.png</v>
      </c>
      <c r="H31" s="111" t="str">
        <f t="shared" si="2"/>
        <v>blank_30x30.png</v>
      </c>
    </row>
    <row r="32" spans="1:8" ht="15.75" customHeight="1" x14ac:dyDescent="0.2">
      <c r="A32" s="2" t="s">
        <v>31</v>
      </c>
      <c r="B32" s="3">
        <v>4</v>
      </c>
      <c r="C32" s="2" t="s">
        <v>35</v>
      </c>
      <c r="D32" s="112" t="s">
        <v>1876</v>
      </c>
      <c r="E32" s="2" t="s">
        <v>833</v>
      </c>
      <c r="F32" s="111" t="str">
        <f t="shared" si="0"/>
        <v>blank_30x30.png</v>
      </c>
      <c r="G32" s="111" t="str">
        <f t="shared" si="1"/>
        <v>blank_30x30.png</v>
      </c>
      <c r="H32" s="111" t="str">
        <f t="shared" si="2"/>
        <v>blank_30x30.png</v>
      </c>
    </row>
    <row r="33" spans="1:8" ht="15.75" customHeight="1" x14ac:dyDescent="0.2">
      <c r="A33" s="2" t="s">
        <v>31</v>
      </c>
      <c r="B33" s="5">
        <v>5</v>
      </c>
      <c r="C33" s="2" t="s">
        <v>900</v>
      </c>
      <c r="D33" s="112" t="s">
        <v>1877</v>
      </c>
      <c r="E33" s="2" t="s">
        <v>901</v>
      </c>
      <c r="F33" s="111" t="str">
        <f t="shared" si="0"/>
        <v>blank_30x30.png</v>
      </c>
      <c r="G33" s="111" t="str">
        <f t="shared" si="1"/>
        <v>blank_30x30.png</v>
      </c>
      <c r="H33" s="111" t="str">
        <f t="shared" si="2"/>
        <v>blank_30x30.png</v>
      </c>
    </row>
    <row r="34" spans="1:8" ht="15.75" customHeight="1" x14ac:dyDescent="0.2">
      <c r="A34" s="2"/>
      <c r="B34" s="5"/>
      <c r="C34" s="2"/>
      <c r="D34" s="112"/>
      <c r="E34" s="2"/>
      <c r="F34" s="111" t="str">
        <f t="shared" si="0"/>
        <v/>
      </c>
      <c r="G34" s="111" t="str">
        <f t="shared" si="1"/>
        <v/>
      </c>
      <c r="H34" s="111" t="str">
        <f t="shared" si="2"/>
        <v/>
      </c>
    </row>
    <row r="35" spans="1:8" ht="15.75" customHeight="1" x14ac:dyDescent="0.2">
      <c r="A35" s="2" t="s">
        <v>36</v>
      </c>
      <c r="B35" s="3">
        <v>1</v>
      </c>
      <c r="C35" s="2" t="s">
        <v>37</v>
      </c>
      <c r="D35" s="112" t="s">
        <v>1878</v>
      </c>
      <c r="E35" s="2" t="s">
        <v>834</v>
      </c>
      <c r="F35" s="111" t="str">
        <f t="shared" si="0"/>
        <v>blank_30x30.png</v>
      </c>
      <c r="G35" s="111" t="str">
        <f t="shared" si="1"/>
        <v>blank_30x30.png</v>
      </c>
      <c r="H35" s="111" t="str">
        <f t="shared" si="2"/>
        <v>blank_30x30.png</v>
      </c>
    </row>
    <row r="36" spans="1:8" ht="15.75" customHeight="1" x14ac:dyDescent="0.2">
      <c r="A36" s="2" t="s">
        <v>36</v>
      </c>
      <c r="B36" s="3">
        <v>2</v>
      </c>
      <c r="C36" s="2" t="s">
        <v>38</v>
      </c>
      <c r="D36" s="112" t="s">
        <v>1879</v>
      </c>
      <c r="E36" s="2" t="s">
        <v>835</v>
      </c>
      <c r="F36" s="111" t="str">
        <f t="shared" si="0"/>
        <v>blank_30x30.png</v>
      </c>
      <c r="G36" s="111" t="str">
        <f t="shared" si="1"/>
        <v>blank_30x30.png</v>
      </c>
      <c r="H36" s="111" t="str">
        <f t="shared" si="2"/>
        <v>blank_30x30.png</v>
      </c>
    </row>
    <row r="37" spans="1:8" x14ac:dyDescent="0.2">
      <c r="A37" s="2"/>
      <c r="B37" s="3"/>
      <c r="C37" s="2"/>
      <c r="D37" s="112"/>
      <c r="E37" s="2"/>
      <c r="F37" s="111" t="str">
        <f t="shared" si="0"/>
        <v/>
      </c>
      <c r="G37" s="111" t="str">
        <f t="shared" si="1"/>
        <v/>
      </c>
      <c r="H37" s="111" t="str">
        <f t="shared" si="2"/>
        <v/>
      </c>
    </row>
    <row r="38" spans="1:8" ht="15.75" customHeight="1" x14ac:dyDescent="0.2">
      <c r="A38" s="2" t="s">
        <v>39</v>
      </c>
      <c r="B38" s="3">
        <v>1</v>
      </c>
      <c r="C38" s="2" t="s">
        <v>40</v>
      </c>
      <c r="D38" s="112" t="s">
        <v>1880</v>
      </c>
      <c r="E38" s="112" t="s">
        <v>40</v>
      </c>
      <c r="F38" s="111" t="str">
        <f t="shared" si="0"/>
        <v>blank_30x30.png</v>
      </c>
      <c r="G38" s="111" t="str">
        <f t="shared" si="1"/>
        <v>blank_30x30.png</v>
      </c>
      <c r="H38" s="111" t="str">
        <f t="shared" si="2"/>
        <v>blank_30x30.png</v>
      </c>
    </row>
    <row r="39" spans="1:8" s="111" customFormat="1" ht="15.75" customHeight="1" x14ac:dyDescent="0.2">
      <c r="A39" s="112" t="s">
        <v>39</v>
      </c>
      <c r="B39" s="5">
        <v>2</v>
      </c>
      <c r="C39" s="112" t="s">
        <v>2035</v>
      </c>
      <c r="D39" s="112" t="s">
        <v>2036</v>
      </c>
      <c r="E39" s="112" t="s">
        <v>2035</v>
      </c>
      <c r="F39" s="111" t="str">
        <f t="shared" si="0"/>
        <v>blank_30x30.png</v>
      </c>
      <c r="G39" s="111" t="str">
        <f t="shared" si="1"/>
        <v>blank_30x30.png</v>
      </c>
      <c r="H39" s="111" t="str">
        <f t="shared" si="2"/>
        <v>blank_30x30.png</v>
      </c>
    </row>
    <row r="40" spans="1:8" ht="15.75" customHeight="1" x14ac:dyDescent="0.2">
      <c r="A40" s="2" t="s">
        <v>39</v>
      </c>
      <c r="B40" s="5">
        <v>3</v>
      </c>
      <c r="C40" s="2" t="s">
        <v>1361</v>
      </c>
      <c r="D40" s="112" t="s">
        <v>1881</v>
      </c>
      <c r="E40" s="112" t="s">
        <v>1361</v>
      </c>
      <c r="F40" s="111" t="str">
        <f t="shared" si="0"/>
        <v>blank_30x30.png</v>
      </c>
      <c r="G40" s="111" t="str">
        <f t="shared" si="1"/>
        <v>blank_30x30.png</v>
      </c>
      <c r="H40" s="111" t="str">
        <f t="shared" si="2"/>
        <v>blank_30x30.png</v>
      </c>
    </row>
    <row r="41" spans="1:8" ht="15.75" customHeight="1" x14ac:dyDescent="0.2">
      <c r="A41" s="2" t="s">
        <v>39</v>
      </c>
      <c r="B41" s="5">
        <v>4</v>
      </c>
      <c r="C41" s="2" t="s">
        <v>1362</v>
      </c>
      <c r="D41" s="112" t="s">
        <v>1882</v>
      </c>
      <c r="E41" s="112" t="s">
        <v>1362</v>
      </c>
      <c r="F41" s="111" t="str">
        <f t="shared" si="0"/>
        <v>blank_30x30.png</v>
      </c>
      <c r="G41" s="111" t="str">
        <f t="shared" si="1"/>
        <v>blank_30x30.png</v>
      </c>
      <c r="H41" s="111" t="str">
        <f t="shared" si="2"/>
        <v>blank_30x30.png</v>
      </c>
    </row>
    <row r="42" spans="1:8" ht="15.75" customHeight="1" x14ac:dyDescent="0.2">
      <c r="A42" s="2" t="s">
        <v>39</v>
      </c>
      <c r="B42" s="5">
        <v>5</v>
      </c>
      <c r="C42" s="2" t="s">
        <v>1363</v>
      </c>
      <c r="D42" s="112" t="s">
        <v>1883</v>
      </c>
      <c r="E42" s="112" t="s">
        <v>1363</v>
      </c>
      <c r="F42" s="111" t="str">
        <f t="shared" si="0"/>
        <v>blank_30x30.png</v>
      </c>
      <c r="G42" s="111" t="str">
        <f t="shared" si="1"/>
        <v>blank_30x30.png</v>
      </c>
      <c r="H42" s="111" t="str">
        <f t="shared" si="2"/>
        <v>blank_30x30.png</v>
      </c>
    </row>
    <row r="43" spans="1:8" ht="15.75" customHeight="1" x14ac:dyDescent="0.2">
      <c r="A43" s="2" t="s">
        <v>39</v>
      </c>
      <c r="B43" s="5">
        <v>6</v>
      </c>
      <c r="C43" s="2" t="s">
        <v>1364</v>
      </c>
      <c r="D43" s="112" t="s">
        <v>1884</v>
      </c>
      <c r="E43" s="112" t="s">
        <v>1364</v>
      </c>
      <c r="F43" s="111" t="str">
        <f t="shared" si="0"/>
        <v>blank_30x30.png</v>
      </c>
      <c r="G43" s="111" t="str">
        <f t="shared" si="1"/>
        <v>blank_30x30.png</v>
      </c>
      <c r="H43" s="111" t="str">
        <f t="shared" si="2"/>
        <v>blank_30x30.png</v>
      </c>
    </row>
    <row r="44" spans="1:8" ht="15.75" customHeight="1" x14ac:dyDescent="0.2">
      <c r="A44" s="2" t="s">
        <v>39</v>
      </c>
      <c r="B44" s="5">
        <v>7</v>
      </c>
      <c r="C44" s="2" t="s">
        <v>1365</v>
      </c>
      <c r="D44" s="112" t="s">
        <v>1885</v>
      </c>
      <c r="E44" s="112" t="s">
        <v>1365</v>
      </c>
      <c r="F44" s="111" t="str">
        <f t="shared" si="0"/>
        <v>blank_30x30.png</v>
      </c>
      <c r="G44" s="111" t="str">
        <f t="shared" si="1"/>
        <v>blank_30x30.png</v>
      </c>
      <c r="H44" s="111" t="str">
        <f t="shared" si="2"/>
        <v>blank_30x30.png</v>
      </c>
    </row>
    <row r="45" spans="1:8" ht="15.75" customHeight="1" x14ac:dyDescent="0.2">
      <c r="A45" s="2" t="s">
        <v>39</v>
      </c>
      <c r="B45" s="5">
        <v>8</v>
      </c>
      <c r="C45" s="2" t="s">
        <v>41</v>
      </c>
      <c r="D45" s="112" t="s">
        <v>1886</v>
      </c>
      <c r="E45" s="112" t="s">
        <v>41</v>
      </c>
      <c r="F45" s="111" t="str">
        <f t="shared" si="0"/>
        <v>blank_30x30.png</v>
      </c>
      <c r="G45" s="111" t="str">
        <f t="shared" si="1"/>
        <v>blank_30x30.png</v>
      </c>
      <c r="H45" s="111" t="str">
        <f t="shared" si="2"/>
        <v>blank_30x30.png</v>
      </c>
    </row>
    <row r="46" spans="1:8" ht="15.75" customHeight="1" x14ac:dyDescent="0.2">
      <c r="A46" s="2" t="s">
        <v>39</v>
      </c>
      <c r="B46" s="3">
        <v>88</v>
      </c>
      <c r="C46" s="2" t="s">
        <v>42</v>
      </c>
      <c r="D46" s="112" t="s">
        <v>1887</v>
      </c>
      <c r="E46" s="112" t="s">
        <v>42</v>
      </c>
      <c r="F46" s="111" t="str">
        <f t="shared" si="0"/>
        <v>blank_30x30.png</v>
      </c>
      <c r="G46" s="111" t="str">
        <f t="shared" si="1"/>
        <v>blank_30x30.png</v>
      </c>
      <c r="H46" s="111" t="str">
        <f t="shared" si="2"/>
        <v>blank_30x30.png</v>
      </c>
    </row>
    <row r="47" spans="1:8" ht="15.75" customHeight="1" x14ac:dyDescent="0.2">
      <c r="A47" s="2"/>
      <c r="B47" s="3"/>
      <c r="C47" s="2"/>
      <c r="D47" s="112"/>
      <c r="E47" s="2"/>
      <c r="F47" s="111" t="str">
        <f t="shared" si="0"/>
        <v/>
      </c>
      <c r="G47" s="111" t="str">
        <f t="shared" si="1"/>
        <v/>
      </c>
      <c r="H47" s="111" t="str">
        <f t="shared" si="2"/>
        <v/>
      </c>
    </row>
    <row r="48" spans="1:8" ht="15.75" customHeight="1" x14ac:dyDescent="0.2">
      <c r="A48" s="2" t="s">
        <v>43</v>
      </c>
      <c r="B48" s="3">
        <v>1</v>
      </c>
      <c r="C48" s="9" t="s">
        <v>1366</v>
      </c>
      <c r="D48" s="9" t="s">
        <v>1888</v>
      </c>
      <c r="E48" s="9" t="s">
        <v>1366</v>
      </c>
      <c r="F48" s="111" t="str">
        <f t="shared" si="0"/>
        <v>blank_30x30.png</v>
      </c>
      <c r="G48" s="111" t="str">
        <f t="shared" si="1"/>
        <v>blank_30x30.png</v>
      </c>
      <c r="H48" s="111" t="str">
        <f t="shared" si="2"/>
        <v>blank_30x30.png</v>
      </c>
    </row>
    <row r="49" spans="1:8" ht="15.75" customHeight="1" x14ac:dyDescent="0.2">
      <c r="A49" s="2" t="s">
        <v>43</v>
      </c>
      <c r="B49" s="3">
        <v>2</v>
      </c>
      <c r="C49" s="9" t="s">
        <v>1367</v>
      </c>
      <c r="D49" s="9" t="s">
        <v>1889</v>
      </c>
      <c r="E49" s="9" t="s">
        <v>1367</v>
      </c>
      <c r="F49" s="111" t="str">
        <f t="shared" si="0"/>
        <v>blank_30x30.png</v>
      </c>
      <c r="G49" s="111" t="str">
        <f t="shared" si="1"/>
        <v>blank_30x30.png</v>
      </c>
      <c r="H49" s="111" t="str">
        <f t="shared" si="2"/>
        <v>blank_30x30.png</v>
      </c>
    </row>
    <row r="50" spans="1:8" ht="15.75" customHeight="1" x14ac:dyDescent="0.2">
      <c r="A50" s="2" t="s">
        <v>43</v>
      </c>
      <c r="B50" s="3">
        <v>3</v>
      </c>
      <c r="C50" s="9" t="s">
        <v>1368</v>
      </c>
      <c r="D50" s="9" t="s">
        <v>1890</v>
      </c>
      <c r="E50" s="9" t="s">
        <v>1368</v>
      </c>
      <c r="F50" s="111" t="str">
        <f t="shared" si="0"/>
        <v>blank_30x30.png</v>
      </c>
      <c r="G50" s="111" t="str">
        <f t="shared" si="1"/>
        <v>blank_30x30.png</v>
      </c>
      <c r="H50" s="111" t="str">
        <f t="shared" si="2"/>
        <v>blank_30x30.png</v>
      </c>
    </row>
    <row r="51" spans="1:8" s="111" customFormat="1" ht="15.75" customHeight="1" x14ac:dyDescent="0.2">
      <c r="A51" s="112" t="s">
        <v>43</v>
      </c>
      <c r="B51" s="5">
        <v>4</v>
      </c>
      <c r="C51" s="9" t="s">
        <v>1369</v>
      </c>
      <c r="D51" s="9" t="s">
        <v>1891</v>
      </c>
      <c r="E51" s="9" t="s">
        <v>1369</v>
      </c>
      <c r="F51" s="111" t="str">
        <f t="shared" si="0"/>
        <v>blank_30x30.png</v>
      </c>
      <c r="G51" s="111" t="str">
        <f t="shared" si="1"/>
        <v>blank_30x30.png</v>
      </c>
      <c r="H51" s="111" t="str">
        <f t="shared" si="2"/>
        <v>blank_30x30.png</v>
      </c>
    </row>
    <row r="52" spans="1:8" s="111" customFormat="1" ht="15.75" customHeight="1" x14ac:dyDescent="0.2">
      <c r="A52" s="112" t="s">
        <v>43</v>
      </c>
      <c r="B52" s="5">
        <v>5</v>
      </c>
      <c r="C52" s="9" t="s">
        <v>900</v>
      </c>
      <c r="D52" s="9" t="s">
        <v>1892</v>
      </c>
      <c r="E52" s="9" t="s">
        <v>900</v>
      </c>
      <c r="F52" s="111" t="str">
        <f t="shared" si="0"/>
        <v>blank_30x30.png</v>
      </c>
      <c r="G52" s="111" t="str">
        <f t="shared" si="1"/>
        <v>blank_30x30.png</v>
      </c>
      <c r="H52" s="111" t="str">
        <f t="shared" si="2"/>
        <v>blank_30x30.png</v>
      </c>
    </row>
    <row r="53" spans="1:8" s="111" customFormat="1" ht="15.75" customHeight="1" x14ac:dyDescent="0.2">
      <c r="A53" s="112" t="s">
        <v>43</v>
      </c>
      <c r="B53" s="5">
        <v>6</v>
      </c>
      <c r="C53" s="112" t="s">
        <v>162</v>
      </c>
      <c r="D53" s="112" t="s">
        <v>1893</v>
      </c>
      <c r="E53" s="112" t="s">
        <v>162</v>
      </c>
      <c r="F53" s="111" t="str">
        <f t="shared" si="0"/>
        <v>blank_30x30.png</v>
      </c>
      <c r="G53" s="111" t="str">
        <f t="shared" si="1"/>
        <v>blank_30x30.png</v>
      </c>
      <c r="H53" s="111" t="str">
        <f t="shared" si="2"/>
        <v>blank_30x30.png</v>
      </c>
    </row>
    <row r="54" spans="1:8" ht="15.75" customHeight="1" x14ac:dyDescent="0.2">
      <c r="A54" s="2" t="s">
        <v>43</v>
      </c>
      <c r="B54" s="3">
        <v>88</v>
      </c>
      <c r="C54" s="2" t="s">
        <v>42</v>
      </c>
      <c r="D54" s="112" t="s">
        <v>1872</v>
      </c>
      <c r="E54" s="112" t="s">
        <v>42</v>
      </c>
      <c r="F54" s="111" t="str">
        <f t="shared" si="0"/>
        <v>blank_30x30.png</v>
      </c>
      <c r="G54" s="111" t="str">
        <f t="shared" si="1"/>
        <v>blank_30x30.png</v>
      </c>
      <c r="H54" s="111" t="str">
        <f t="shared" si="2"/>
        <v>blank_30x30.png</v>
      </c>
    </row>
    <row r="55" spans="1:8" ht="15.75" customHeight="1" x14ac:dyDescent="0.2">
      <c r="A55" s="2"/>
      <c r="B55" s="3"/>
      <c r="C55" s="2"/>
      <c r="D55" s="112"/>
      <c r="E55" s="2"/>
      <c r="F55" s="111" t="str">
        <f t="shared" si="0"/>
        <v/>
      </c>
      <c r="G55" s="111" t="str">
        <f t="shared" si="1"/>
        <v/>
      </c>
      <c r="H55" s="111" t="str">
        <f t="shared" si="2"/>
        <v/>
      </c>
    </row>
    <row r="56" spans="1:8" ht="15.75" customHeight="1" x14ac:dyDescent="0.2">
      <c r="A56" s="2" t="s">
        <v>44</v>
      </c>
      <c r="B56" s="3">
        <v>1</v>
      </c>
      <c r="C56" s="2" t="s">
        <v>45</v>
      </c>
      <c r="D56" s="112" t="s">
        <v>1894</v>
      </c>
      <c r="E56" s="2" t="s">
        <v>844</v>
      </c>
      <c r="F56" s="111" t="str">
        <f t="shared" si="0"/>
        <v>blank_30x30.png</v>
      </c>
      <c r="G56" s="111" t="str">
        <f t="shared" si="1"/>
        <v>blank_30x30.png</v>
      </c>
      <c r="H56" s="111" t="str">
        <f t="shared" si="2"/>
        <v>blank_30x30.png</v>
      </c>
    </row>
    <row r="57" spans="1:8" ht="15.75" customHeight="1" x14ac:dyDescent="0.2">
      <c r="A57" s="2" t="s">
        <v>44</v>
      </c>
      <c r="B57" s="3">
        <v>2</v>
      </c>
      <c r="C57" s="2" t="s">
        <v>46</v>
      </c>
      <c r="D57" s="112" t="s">
        <v>1895</v>
      </c>
      <c r="E57" s="2" t="s">
        <v>846</v>
      </c>
      <c r="F57" s="111" t="str">
        <f t="shared" si="0"/>
        <v>blank_30x30.png</v>
      </c>
      <c r="G57" s="111" t="str">
        <f t="shared" si="1"/>
        <v>blank_30x30.png</v>
      </c>
      <c r="H57" s="111" t="str">
        <f t="shared" si="2"/>
        <v>blank_30x30.png</v>
      </c>
    </row>
    <row r="58" spans="1:8" ht="15.75" customHeight="1" x14ac:dyDescent="0.2">
      <c r="A58" s="2" t="s">
        <v>44</v>
      </c>
      <c r="B58" s="3">
        <v>3</v>
      </c>
      <c r="C58" s="2" t="s">
        <v>47</v>
      </c>
      <c r="D58" s="112" t="s">
        <v>1896</v>
      </c>
      <c r="E58" s="2" t="s">
        <v>847</v>
      </c>
      <c r="F58" s="111" t="str">
        <f t="shared" si="0"/>
        <v>blank_30x30.png</v>
      </c>
      <c r="G58" s="111" t="str">
        <f t="shared" si="1"/>
        <v>blank_30x30.png</v>
      </c>
      <c r="H58" s="111" t="str">
        <f t="shared" si="2"/>
        <v>blank_30x30.png</v>
      </c>
    </row>
    <row r="59" spans="1:8" ht="15.75" customHeight="1" x14ac:dyDescent="0.2">
      <c r="A59" s="2" t="s">
        <v>44</v>
      </c>
      <c r="B59" s="3">
        <v>4</v>
      </c>
      <c r="C59" s="2" t="s">
        <v>48</v>
      </c>
      <c r="D59" s="112" t="s">
        <v>1897</v>
      </c>
      <c r="E59" s="2" t="s">
        <v>848</v>
      </c>
      <c r="F59" s="111" t="str">
        <f t="shared" si="0"/>
        <v>blank_30x30.png</v>
      </c>
      <c r="G59" s="111" t="str">
        <f t="shared" si="1"/>
        <v>blank_30x30.png</v>
      </c>
      <c r="H59" s="111" t="str">
        <f t="shared" si="2"/>
        <v>blank_30x30.png</v>
      </c>
    </row>
    <row r="60" spans="1:8" ht="15.75" customHeight="1" x14ac:dyDescent="0.2">
      <c r="A60" s="2" t="s">
        <v>44</v>
      </c>
      <c r="B60" s="3">
        <v>5</v>
      </c>
      <c r="C60" s="2" t="s">
        <v>49</v>
      </c>
      <c r="D60" s="112" t="s">
        <v>1898</v>
      </c>
      <c r="E60" s="2" t="s">
        <v>849</v>
      </c>
      <c r="F60" s="111" t="str">
        <f t="shared" si="0"/>
        <v>blank_30x30.png</v>
      </c>
      <c r="G60" s="111" t="str">
        <f t="shared" si="1"/>
        <v>blank_30x30.png</v>
      </c>
      <c r="H60" s="111" t="str">
        <f t="shared" si="2"/>
        <v>blank_30x30.png</v>
      </c>
    </row>
    <row r="61" spans="1:8" ht="15.75" customHeight="1" x14ac:dyDescent="0.2">
      <c r="A61" s="2" t="s">
        <v>44</v>
      </c>
      <c r="B61" s="3">
        <v>6</v>
      </c>
      <c r="C61" s="2" t="s">
        <v>50</v>
      </c>
      <c r="D61" s="112" t="s">
        <v>1899</v>
      </c>
      <c r="E61" s="2" t="s">
        <v>845</v>
      </c>
      <c r="F61" s="111" t="str">
        <f t="shared" si="0"/>
        <v>blank_30x30.png</v>
      </c>
      <c r="G61" s="111" t="str">
        <f t="shared" si="1"/>
        <v>blank_30x30.png</v>
      </c>
      <c r="H61" s="111" t="str">
        <f t="shared" si="2"/>
        <v>blank_30x30.png</v>
      </c>
    </row>
    <row r="62" spans="1:8" ht="15.75" customHeight="1" x14ac:dyDescent="0.2">
      <c r="A62" s="2" t="s">
        <v>44</v>
      </c>
      <c r="B62" s="3">
        <v>88</v>
      </c>
      <c r="C62" s="2" t="s">
        <v>42</v>
      </c>
      <c r="D62" s="112" t="s">
        <v>1887</v>
      </c>
      <c r="E62" s="2" t="s">
        <v>836</v>
      </c>
      <c r="F62" s="111" t="str">
        <f t="shared" si="0"/>
        <v>blank_30x30.png</v>
      </c>
      <c r="G62" s="111" t="str">
        <f t="shared" si="1"/>
        <v>blank_30x30.png</v>
      </c>
      <c r="H62" s="111" t="str">
        <f t="shared" si="2"/>
        <v>blank_30x30.png</v>
      </c>
    </row>
    <row r="63" spans="1:8" ht="15.75" customHeight="1" x14ac:dyDescent="0.2">
      <c r="A63" s="2"/>
      <c r="B63" s="3"/>
      <c r="C63" s="2"/>
      <c r="D63" s="112"/>
      <c r="E63" s="2"/>
      <c r="F63" s="111" t="str">
        <f t="shared" si="0"/>
        <v/>
      </c>
      <c r="G63" s="111" t="str">
        <f t="shared" si="1"/>
        <v/>
      </c>
      <c r="H63" s="111" t="str">
        <f t="shared" si="2"/>
        <v/>
      </c>
    </row>
    <row r="64" spans="1:8" ht="15.75" customHeight="1" x14ac:dyDescent="0.2">
      <c r="A64" s="2" t="s">
        <v>51</v>
      </c>
      <c r="B64" s="3">
        <v>1</v>
      </c>
      <c r="C64" s="2" t="s">
        <v>52</v>
      </c>
      <c r="D64" s="112" t="s">
        <v>1900</v>
      </c>
      <c r="E64" s="2" t="s">
        <v>850</v>
      </c>
      <c r="F64" s="111" t="str">
        <f t="shared" si="0"/>
        <v>blank_30x30.png</v>
      </c>
      <c r="G64" s="111" t="str">
        <f t="shared" si="1"/>
        <v>blank_30x30.png</v>
      </c>
      <c r="H64" s="111" t="str">
        <f t="shared" si="2"/>
        <v>blank_30x30.png</v>
      </c>
    </row>
    <row r="65" spans="1:8" ht="15.75" customHeight="1" x14ac:dyDescent="0.2">
      <c r="A65" s="2" t="s">
        <v>51</v>
      </c>
      <c r="B65" s="3">
        <v>2</v>
      </c>
      <c r="C65" s="2" t="s">
        <v>53</v>
      </c>
      <c r="D65" s="112" t="s">
        <v>1901</v>
      </c>
      <c r="E65" s="2" t="s">
        <v>866</v>
      </c>
      <c r="F65" s="111" t="str">
        <f t="shared" si="0"/>
        <v>blank_30x30.png</v>
      </c>
      <c r="G65" s="111" t="str">
        <f t="shared" si="1"/>
        <v>blank_30x30.png</v>
      </c>
      <c r="H65" s="111" t="str">
        <f t="shared" si="2"/>
        <v>blank_30x30.png</v>
      </c>
    </row>
    <row r="66" spans="1:8" ht="15.75" customHeight="1" x14ac:dyDescent="0.2">
      <c r="A66" s="2" t="s">
        <v>51</v>
      </c>
      <c r="B66" s="3">
        <v>3</v>
      </c>
      <c r="C66" s="2" t="s">
        <v>55</v>
      </c>
      <c r="D66" s="112" t="s">
        <v>1902</v>
      </c>
      <c r="E66" s="2" t="s">
        <v>867</v>
      </c>
      <c r="F66" s="111" t="str">
        <f t="shared" si="0"/>
        <v>blank_30x30.png</v>
      </c>
      <c r="G66" s="111" t="str">
        <f t="shared" si="1"/>
        <v>blank_30x30.png</v>
      </c>
      <c r="H66" s="111" t="str">
        <f t="shared" si="2"/>
        <v>blank_30x30.png</v>
      </c>
    </row>
    <row r="67" spans="1:8" ht="15.75" customHeight="1" x14ac:dyDescent="0.2">
      <c r="A67" s="2" t="s">
        <v>51</v>
      </c>
      <c r="B67" s="3">
        <v>4</v>
      </c>
      <c r="C67" s="2" t="s">
        <v>56</v>
      </c>
      <c r="D67" s="112" t="s">
        <v>1903</v>
      </c>
      <c r="E67" s="2" t="s">
        <v>851</v>
      </c>
      <c r="F67" s="111" t="str">
        <f t="shared" ref="F67:F130" si="3">IF(B67&lt;&gt;"", "blank_30x30.png","")</f>
        <v>blank_30x30.png</v>
      </c>
      <c r="G67" s="111" t="str">
        <f t="shared" ref="G67:G130" si="4">IF(B67&lt;&gt;"", "blank_30x30.png","")</f>
        <v>blank_30x30.png</v>
      </c>
      <c r="H67" s="111" t="str">
        <f t="shared" ref="H67:H130" si="5">IF(B67&lt;&gt;"", "blank_30x30.png","")</f>
        <v>blank_30x30.png</v>
      </c>
    </row>
    <row r="68" spans="1:8" ht="15.75" customHeight="1" x14ac:dyDescent="0.2">
      <c r="A68" s="2" t="s">
        <v>51</v>
      </c>
      <c r="B68" s="3">
        <v>5</v>
      </c>
      <c r="C68" s="2" t="s">
        <v>58</v>
      </c>
      <c r="D68" s="112" t="s">
        <v>1904</v>
      </c>
      <c r="E68" s="2" t="s">
        <v>852</v>
      </c>
      <c r="F68" s="111" t="str">
        <f t="shared" si="3"/>
        <v>blank_30x30.png</v>
      </c>
      <c r="G68" s="111" t="str">
        <f t="shared" si="4"/>
        <v>blank_30x30.png</v>
      </c>
      <c r="H68" s="111" t="str">
        <f t="shared" si="5"/>
        <v>blank_30x30.png</v>
      </c>
    </row>
    <row r="69" spans="1:8" ht="15.75" customHeight="1" x14ac:dyDescent="0.2">
      <c r="A69" s="2" t="s">
        <v>51</v>
      </c>
      <c r="B69" s="3">
        <v>6</v>
      </c>
      <c r="C69" s="2" t="s">
        <v>59</v>
      </c>
      <c r="D69" s="112" t="s">
        <v>1905</v>
      </c>
      <c r="E69" s="2" t="s">
        <v>853</v>
      </c>
      <c r="F69" s="111" t="str">
        <f t="shared" si="3"/>
        <v>blank_30x30.png</v>
      </c>
      <c r="G69" s="111" t="str">
        <f t="shared" si="4"/>
        <v>blank_30x30.png</v>
      </c>
      <c r="H69" s="111" t="str">
        <f t="shared" si="5"/>
        <v>blank_30x30.png</v>
      </c>
    </row>
    <row r="70" spans="1:8" ht="15.75" customHeight="1" x14ac:dyDescent="0.2">
      <c r="A70" s="2" t="s">
        <v>51</v>
      </c>
      <c r="B70" s="3">
        <v>7</v>
      </c>
      <c r="C70" s="2" t="s">
        <v>60</v>
      </c>
      <c r="D70" s="112" t="s">
        <v>1906</v>
      </c>
      <c r="E70" s="2" t="s">
        <v>854</v>
      </c>
      <c r="F70" s="111" t="str">
        <f t="shared" si="3"/>
        <v>blank_30x30.png</v>
      </c>
      <c r="G70" s="111" t="str">
        <f t="shared" si="4"/>
        <v>blank_30x30.png</v>
      </c>
      <c r="H70" s="111" t="str">
        <f t="shared" si="5"/>
        <v>blank_30x30.png</v>
      </c>
    </row>
    <row r="71" spans="1:8" ht="15.75" customHeight="1" x14ac:dyDescent="0.2">
      <c r="A71" s="2" t="s">
        <v>51</v>
      </c>
      <c r="B71" s="3">
        <v>8</v>
      </c>
      <c r="C71" s="2" t="s">
        <v>61</v>
      </c>
      <c r="D71" s="112" t="s">
        <v>1907</v>
      </c>
      <c r="E71" s="2" t="s">
        <v>855</v>
      </c>
      <c r="F71" s="111" t="str">
        <f t="shared" si="3"/>
        <v>blank_30x30.png</v>
      </c>
      <c r="G71" s="111" t="str">
        <f t="shared" si="4"/>
        <v>blank_30x30.png</v>
      </c>
      <c r="H71" s="111" t="str">
        <f t="shared" si="5"/>
        <v>blank_30x30.png</v>
      </c>
    </row>
    <row r="72" spans="1:8" ht="15.75" customHeight="1" x14ac:dyDescent="0.2">
      <c r="A72" s="2" t="s">
        <v>51</v>
      </c>
      <c r="B72" s="3">
        <v>9</v>
      </c>
      <c r="C72" s="2" t="s">
        <v>62</v>
      </c>
      <c r="D72" s="112" t="s">
        <v>1908</v>
      </c>
      <c r="E72" s="2" t="s">
        <v>856</v>
      </c>
      <c r="F72" s="111" t="str">
        <f t="shared" si="3"/>
        <v>blank_30x30.png</v>
      </c>
      <c r="G72" s="111" t="str">
        <f t="shared" si="4"/>
        <v>blank_30x30.png</v>
      </c>
      <c r="H72" s="111" t="str">
        <f t="shared" si="5"/>
        <v>blank_30x30.png</v>
      </c>
    </row>
    <row r="73" spans="1:8" ht="15.75" customHeight="1" x14ac:dyDescent="0.2">
      <c r="A73" s="2" t="s">
        <v>51</v>
      </c>
      <c r="B73" s="3">
        <v>88</v>
      </c>
      <c r="C73" s="2" t="s">
        <v>42</v>
      </c>
      <c r="D73" s="112" t="s">
        <v>1887</v>
      </c>
      <c r="E73" s="2" t="s">
        <v>836</v>
      </c>
      <c r="F73" s="111" t="str">
        <f t="shared" si="3"/>
        <v>blank_30x30.png</v>
      </c>
      <c r="G73" s="111" t="str">
        <f t="shared" si="4"/>
        <v>blank_30x30.png</v>
      </c>
      <c r="H73" s="111" t="str">
        <f t="shared" si="5"/>
        <v>blank_30x30.png</v>
      </c>
    </row>
    <row r="74" spans="1:8" x14ac:dyDescent="0.2">
      <c r="A74" s="2"/>
      <c r="B74" s="3"/>
      <c r="C74" s="2"/>
      <c r="D74" s="112"/>
      <c r="E74" s="2"/>
      <c r="F74" s="111" t="str">
        <f t="shared" si="3"/>
        <v/>
      </c>
      <c r="G74" s="111" t="str">
        <f t="shared" si="4"/>
        <v/>
      </c>
      <c r="H74" s="111" t="str">
        <f t="shared" si="5"/>
        <v/>
      </c>
    </row>
    <row r="75" spans="1:8" ht="15.75" customHeight="1" x14ac:dyDescent="0.2">
      <c r="A75" s="2" t="s">
        <v>22</v>
      </c>
      <c r="B75" s="3" t="s">
        <v>69</v>
      </c>
      <c r="C75" s="2" t="s">
        <v>70</v>
      </c>
      <c r="D75" s="112" t="s">
        <v>1672</v>
      </c>
      <c r="E75" s="2" t="s">
        <v>1150</v>
      </c>
      <c r="F75" s="111" t="str">
        <f t="shared" si="3"/>
        <v>blank_30x30.png</v>
      </c>
      <c r="G75" s="111" t="str">
        <f t="shared" si="4"/>
        <v>blank_30x30.png</v>
      </c>
      <c r="H75" s="111" t="str">
        <f t="shared" si="5"/>
        <v>blank_30x30.png</v>
      </c>
    </row>
    <row r="76" spans="1:8" ht="15.75" customHeight="1" x14ac:dyDescent="0.2">
      <c r="A76" s="2" t="s">
        <v>22</v>
      </c>
      <c r="B76" s="3" t="s">
        <v>71</v>
      </c>
      <c r="C76" s="2" t="s">
        <v>72</v>
      </c>
      <c r="D76" s="112" t="s">
        <v>1532</v>
      </c>
      <c r="E76" s="2" t="s">
        <v>1151</v>
      </c>
      <c r="F76" s="111" t="str">
        <f t="shared" si="3"/>
        <v>blank_30x30.png</v>
      </c>
      <c r="G76" s="111" t="str">
        <f t="shared" si="4"/>
        <v>blank_30x30.png</v>
      </c>
      <c r="H76" s="111" t="str">
        <f t="shared" si="5"/>
        <v>blank_30x30.png</v>
      </c>
    </row>
    <row r="77" spans="1:8" ht="15.75" customHeight="1" x14ac:dyDescent="0.2">
      <c r="A77" s="2" t="s">
        <v>22</v>
      </c>
      <c r="B77" s="3" t="s">
        <v>73</v>
      </c>
      <c r="C77" s="2" t="s">
        <v>74</v>
      </c>
      <c r="D77" s="112" t="s">
        <v>1534</v>
      </c>
      <c r="E77" s="2" t="s">
        <v>1152</v>
      </c>
      <c r="F77" s="111" t="str">
        <f t="shared" si="3"/>
        <v>blank_30x30.png</v>
      </c>
      <c r="G77" s="111" t="str">
        <f t="shared" si="4"/>
        <v>blank_30x30.png</v>
      </c>
      <c r="H77" s="111" t="str">
        <f t="shared" si="5"/>
        <v>blank_30x30.png</v>
      </c>
    </row>
    <row r="78" spans="1:8" ht="15.75" customHeight="1" x14ac:dyDescent="0.2">
      <c r="A78" s="2" t="s">
        <v>22</v>
      </c>
      <c r="B78" s="5">
        <v>77</v>
      </c>
      <c r="C78" s="6" t="s">
        <v>68</v>
      </c>
      <c r="D78" s="46" t="s">
        <v>1871</v>
      </c>
      <c r="E78" s="6" t="s">
        <v>861</v>
      </c>
      <c r="F78" s="111" t="str">
        <f t="shared" si="3"/>
        <v>blank_30x30.png</v>
      </c>
      <c r="G78" s="111" t="str">
        <f t="shared" si="4"/>
        <v>blank_30x30.png</v>
      </c>
      <c r="H78" s="111" t="str">
        <f t="shared" si="5"/>
        <v>blank_30x30.png</v>
      </c>
    </row>
    <row r="79" spans="1:8" ht="15.75" customHeight="1" x14ac:dyDescent="0.2">
      <c r="A79" s="2" t="s">
        <v>22</v>
      </c>
      <c r="B79" s="3">
        <v>88</v>
      </c>
      <c r="C79" s="2" t="s">
        <v>42</v>
      </c>
      <c r="D79" s="112" t="s">
        <v>1887</v>
      </c>
      <c r="E79" s="2" t="s">
        <v>836</v>
      </c>
      <c r="F79" s="111" t="str">
        <f t="shared" si="3"/>
        <v>blank_30x30.png</v>
      </c>
      <c r="G79" s="111" t="str">
        <f t="shared" si="4"/>
        <v>blank_30x30.png</v>
      </c>
      <c r="H79" s="111" t="str">
        <f t="shared" si="5"/>
        <v>blank_30x30.png</v>
      </c>
    </row>
    <row r="80" spans="1:8" ht="15.75" customHeight="1" x14ac:dyDescent="0.2">
      <c r="A80" s="2"/>
      <c r="B80" s="3"/>
      <c r="C80" s="2"/>
      <c r="D80" s="112"/>
      <c r="E80" s="2"/>
      <c r="F80" s="111" t="str">
        <f t="shared" si="3"/>
        <v/>
      </c>
      <c r="G80" s="111" t="str">
        <f t="shared" si="4"/>
        <v/>
      </c>
      <c r="H80" s="111" t="str">
        <f t="shared" si="5"/>
        <v/>
      </c>
    </row>
    <row r="81" spans="1:8" ht="15.75" customHeight="1" x14ac:dyDescent="0.2">
      <c r="A81" s="2" t="s">
        <v>82</v>
      </c>
      <c r="B81" s="3">
        <v>1</v>
      </c>
      <c r="C81" s="112" t="s">
        <v>1427</v>
      </c>
      <c r="D81" s="112" t="s">
        <v>1427</v>
      </c>
      <c r="E81" s="112" t="s">
        <v>1427</v>
      </c>
      <c r="F81" s="111" t="str">
        <f t="shared" si="3"/>
        <v>blank_30x30.png</v>
      </c>
      <c r="G81" s="111" t="str">
        <f t="shared" si="4"/>
        <v>blank_30x30.png</v>
      </c>
      <c r="H81" s="111" t="str">
        <f t="shared" si="5"/>
        <v>blank_30x30.png</v>
      </c>
    </row>
    <row r="82" spans="1:8" ht="15.75" customHeight="1" x14ac:dyDescent="0.2">
      <c r="A82" s="2" t="s">
        <v>82</v>
      </c>
      <c r="B82" s="3">
        <v>2</v>
      </c>
      <c r="C82" s="112" t="s">
        <v>1428</v>
      </c>
      <c r="D82" s="112" t="s">
        <v>1428</v>
      </c>
      <c r="E82" s="112" t="s">
        <v>1428</v>
      </c>
      <c r="F82" s="111" t="str">
        <f t="shared" si="3"/>
        <v>blank_30x30.png</v>
      </c>
      <c r="G82" s="111" t="str">
        <f t="shared" si="4"/>
        <v>blank_30x30.png</v>
      </c>
      <c r="H82" s="111" t="str">
        <f t="shared" si="5"/>
        <v>blank_30x30.png</v>
      </c>
    </row>
    <row r="83" spans="1:8" ht="15.75" customHeight="1" x14ac:dyDescent="0.2">
      <c r="A83" s="2" t="s">
        <v>82</v>
      </c>
      <c r="B83" s="3">
        <v>3</v>
      </c>
      <c r="C83" s="112" t="s">
        <v>1429</v>
      </c>
      <c r="D83" s="112" t="s">
        <v>1429</v>
      </c>
      <c r="E83" s="112" t="s">
        <v>1429</v>
      </c>
      <c r="F83" s="111" t="str">
        <f t="shared" si="3"/>
        <v>blank_30x30.png</v>
      </c>
      <c r="G83" s="111" t="str">
        <f t="shared" si="4"/>
        <v>blank_30x30.png</v>
      </c>
      <c r="H83" s="111" t="str">
        <f t="shared" si="5"/>
        <v>blank_30x30.png</v>
      </c>
    </row>
    <row r="84" spans="1:8" ht="15.75" customHeight="1" x14ac:dyDescent="0.2">
      <c r="A84" s="2" t="s">
        <v>82</v>
      </c>
      <c r="B84" s="3">
        <v>4</v>
      </c>
      <c r="C84" s="112" t="s">
        <v>1430</v>
      </c>
      <c r="D84" s="112" t="s">
        <v>1430</v>
      </c>
      <c r="E84" s="112" t="s">
        <v>1430</v>
      </c>
      <c r="F84" s="111" t="str">
        <f t="shared" si="3"/>
        <v>blank_30x30.png</v>
      </c>
      <c r="G84" s="111" t="str">
        <f t="shared" si="4"/>
        <v>blank_30x30.png</v>
      </c>
      <c r="H84" s="111" t="str">
        <f t="shared" si="5"/>
        <v>blank_30x30.png</v>
      </c>
    </row>
    <row r="85" spans="1:8" ht="15.75" customHeight="1" x14ac:dyDescent="0.2">
      <c r="A85" s="2" t="s">
        <v>82</v>
      </c>
      <c r="B85" s="3">
        <v>5</v>
      </c>
      <c r="C85" s="112" t="s">
        <v>1431</v>
      </c>
      <c r="D85" s="112" t="s">
        <v>1431</v>
      </c>
      <c r="E85" s="112" t="s">
        <v>1431</v>
      </c>
      <c r="F85" s="111" t="str">
        <f t="shared" si="3"/>
        <v>blank_30x30.png</v>
      </c>
      <c r="G85" s="111" t="str">
        <f t="shared" si="4"/>
        <v>blank_30x30.png</v>
      </c>
      <c r="H85" s="111" t="str">
        <f t="shared" si="5"/>
        <v>blank_30x30.png</v>
      </c>
    </row>
    <row r="86" spans="1:8" ht="15.75" customHeight="1" x14ac:dyDescent="0.2">
      <c r="A86" s="2" t="s">
        <v>82</v>
      </c>
      <c r="B86" s="3">
        <v>77</v>
      </c>
      <c r="C86" s="2" t="s">
        <v>88</v>
      </c>
      <c r="D86" s="112" t="s">
        <v>1871</v>
      </c>
      <c r="E86" s="2" t="s">
        <v>861</v>
      </c>
      <c r="F86" s="111" t="str">
        <f t="shared" si="3"/>
        <v>blank_30x30.png</v>
      </c>
      <c r="G86" s="111" t="str">
        <f t="shared" si="4"/>
        <v>blank_30x30.png</v>
      </c>
      <c r="H86" s="111" t="str">
        <f t="shared" si="5"/>
        <v>blank_30x30.png</v>
      </c>
    </row>
    <row r="87" spans="1:8" ht="15.75" customHeight="1" x14ac:dyDescent="0.2">
      <c r="A87" s="2" t="s">
        <v>82</v>
      </c>
      <c r="B87" s="3">
        <v>88</v>
      </c>
      <c r="C87" s="2" t="s">
        <v>42</v>
      </c>
      <c r="D87" s="112" t="s">
        <v>1887</v>
      </c>
      <c r="E87" s="2" t="s">
        <v>836</v>
      </c>
      <c r="F87" s="111" t="str">
        <f t="shared" si="3"/>
        <v>blank_30x30.png</v>
      </c>
      <c r="G87" s="111" t="str">
        <f t="shared" si="4"/>
        <v>blank_30x30.png</v>
      </c>
      <c r="H87" s="111" t="str">
        <f t="shared" si="5"/>
        <v>blank_30x30.png</v>
      </c>
    </row>
    <row r="88" spans="1:8" s="111" customFormat="1" ht="15.75" customHeight="1" x14ac:dyDescent="0.2">
      <c r="A88" s="112"/>
      <c r="B88" s="5"/>
      <c r="C88" s="112"/>
      <c r="D88" s="112"/>
      <c r="E88" s="112"/>
      <c r="F88" s="111" t="str">
        <f t="shared" si="3"/>
        <v/>
      </c>
      <c r="G88" s="111" t="str">
        <f t="shared" si="4"/>
        <v/>
      </c>
      <c r="H88" s="111" t="str">
        <f t="shared" si="5"/>
        <v/>
      </c>
    </row>
    <row r="89" spans="1:8" s="111" customFormat="1" ht="15.75" customHeight="1" x14ac:dyDescent="0.2">
      <c r="A89" s="112" t="s">
        <v>1370</v>
      </c>
      <c r="B89" s="5">
        <v>1</v>
      </c>
      <c r="C89" s="112" t="s">
        <v>1371</v>
      </c>
      <c r="D89" s="112" t="s">
        <v>1909</v>
      </c>
      <c r="E89" s="112" t="s">
        <v>1371</v>
      </c>
      <c r="F89" s="111" t="str">
        <f t="shared" si="3"/>
        <v>blank_30x30.png</v>
      </c>
      <c r="G89" s="111" t="str">
        <f t="shared" si="4"/>
        <v>blank_30x30.png</v>
      </c>
      <c r="H89" s="111" t="str">
        <f t="shared" si="5"/>
        <v>blank_30x30.png</v>
      </c>
    </row>
    <row r="90" spans="1:8" s="111" customFormat="1" ht="15.75" customHeight="1" x14ac:dyDescent="0.2">
      <c r="A90" s="112" t="s">
        <v>1370</v>
      </c>
      <c r="B90" s="5">
        <v>2</v>
      </c>
      <c r="C90" s="112" t="s">
        <v>1372</v>
      </c>
      <c r="D90" s="112" t="s">
        <v>1910</v>
      </c>
      <c r="E90" s="112" t="s">
        <v>1372</v>
      </c>
      <c r="F90" s="111" t="str">
        <f t="shared" si="3"/>
        <v>blank_30x30.png</v>
      </c>
      <c r="G90" s="111" t="str">
        <f t="shared" si="4"/>
        <v>blank_30x30.png</v>
      </c>
      <c r="H90" s="111" t="str">
        <f t="shared" si="5"/>
        <v>blank_30x30.png</v>
      </c>
    </row>
    <row r="91" spans="1:8" s="111" customFormat="1" ht="15.75" customHeight="1" x14ac:dyDescent="0.2">
      <c r="A91" s="112" t="s">
        <v>1370</v>
      </c>
      <c r="B91" s="5">
        <v>3</v>
      </c>
      <c r="C91" s="112" t="s">
        <v>1373</v>
      </c>
      <c r="D91" s="112" t="s">
        <v>1911</v>
      </c>
      <c r="E91" s="112" t="s">
        <v>1373</v>
      </c>
      <c r="F91" s="111" t="str">
        <f t="shared" si="3"/>
        <v>blank_30x30.png</v>
      </c>
      <c r="G91" s="111" t="str">
        <f t="shared" si="4"/>
        <v>blank_30x30.png</v>
      </c>
      <c r="H91" s="111" t="str">
        <f t="shared" si="5"/>
        <v>blank_30x30.png</v>
      </c>
    </row>
    <row r="92" spans="1:8" s="111" customFormat="1" ht="15.75" customHeight="1" x14ac:dyDescent="0.2">
      <c r="A92" s="112" t="s">
        <v>1370</v>
      </c>
      <c r="B92" s="5">
        <v>4</v>
      </c>
      <c r="C92" s="112" t="s">
        <v>1374</v>
      </c>
      <c r="D92" s="112" t="s">
        <v>1912</v>
      </c>
      <c r="E92" s="112" t="s">
        <v>1374</v>
      </c>
      <c r="F92" s="111" t="str">
        <f t="shared" si="3"/>
        <v>blank_30x30.png</v>
      </c>
      <c r="G92" s="111" t="str">
        <f t="shared" si="4"/>
        <v>blank_30x30.png</v>
      </c>
      <c r="H92" s="111" t="str">
        <f t="shared" si="5"/>
        <v>blank_30x30.png</v>
      </c>
    </row>
    <row r="93" spans="1:8" s="111" customFormat="1" ht="15.75" customHeight="1" x14ac:dyDescent="0.2">
      <c r="A93" s="112" t="s">
        <v>1370</v>
      </c>
      <c r="B93" s="5">
        <v>5</v>
      </c>
      <c r="C93" s="112" t="s">
        <v>1375</v>
      </c>
      <c r="D93" s="112" t="s">
        <v>1913</v>
      </c>
      <c r="E93" s="112" t="s">
        <v>1375</v>
      </c>
      <c r="F93" s="111" t="str">
        <f t="shared" si="3"/>
        <v>blank_30x30.png</v>
      </c>
      <c r="G93" s="111" t="str">
        <f t="shared" si="4"/>
        <v>blank_30x30.png</v>
      </c>
      <c r="H93" s="111" t="str">
        <f t="shared" si="5"/>
        <v>blank_30x30.png</v>
      </c>
    </row>
    <row r="94" spans="1:8" s="111" customFormat="1" ht="15.75" customHeight="1" x14ac:dyDescent="0.2">
      <c r="A94" s="112" t="s">
        <v>1370</v>
      </c>
      <c r="B94" s="5">
        <v>6</v>
      </c>
      <c r="C94" s="112" t="s">
        <v>1377</v>
      </c>
      <c r="D94" s="112" t="s">
        <v>1914</v>
      </c>
      <c r="E94" s="112" t="s">
        <v>1377</v>
      </c>
      <c r="F94" s="111" t="str">
        <f t="shared" si="3"/>
        <v>blank_30x30.png</v>
      </c>
      <c r="G94" s="111" t="str">
        <f t="shared" si="4"/>
        <v>blank_30x30.png</v>
      </c>
      <c r="H94" s="111" t="str">
        <f t="shared" si="5"/>
        <v>blank_30x30.png</v>
      </c>
    </row>
    <row r="95" spans="1:8" s="111" customFormat="1" ht="15.75" customHeight="1" x14ac:dyDescent="0.2">
      <c r="A95" s="112" t="s">
        <v>1370</v>
      </c>
      <c r="B95" s="5">
        <v>7</v>
      </c>
      <c r="C95" s="112" t="s">
        <v>1376</v>
      </c>
      <c r="D95" s="112" t="s">
        <v>1915</v>
      </c>
      <c r="E95" s="112" t="s">
        <v>1376</v>
      </c>
      <c r="F95" s="111" t="str">
        <f t="shared" si="3"/>
        <v>blank_30x30.png</v>
      </c>
      <c r="G95" s="111" t="str">
        <f t="shared" si="4"/>
        <v>blank_30x30.png</v>
      </c>
      <c r="H95" s="111" t="str">
        <f t="shared" si="5"/>
        <v>blank_30x30.png</v>
      </c>
    </row>
    <row r="96" spans="1:8" ht="15.75" customHeight="1" x14ac:dyDescent="0.2">
      <c r="A96" s="112" t="s">
        <v>1370</v>
      </c>
      <c r="B96" s="5">
        <v>88</v>
      </c>
      <c r="C96" s="112" t="s">
        <v>42</v>
      </c>
      <c r="D96" s="112" t="s">
        <v>1887</v>
      </c>
      <c r="E96" s="112" t="s">
        <v>42</v>
      </c>
      <c r="F96" s="111" t="str">
        <f t="shared" si="3"/>
        <v>blank_30x30.png</v>
      </c>
      <c r="G96" s="111" t="str">
        <f t="shared" si="4"/>
        <v>blank_30x30.png</v>
      </c>
      <c r="H96" s="111" t="str">
        <f t="shared" si="5"/>
        <v>blank_30x30.png</v>
      </c>
    </row>
    <row r="97" spans="1:8" s="111" customFormat="1" ht="15.75" customHeight="1" x14ac:dyDescent="0.2">
      <c r="A97" s="112"/>
      <c r="B97" s="5"/>
      <c r="C97" s="112"/>
      <c r="D97" s="112"/>
      <c r="E97" s="112"/>
      <c r="F97" s="111" t="str">
        <f t="shared" si="3"/>
        <v/>
      </c>
      <c r="G97" s="111" t="str">
        <f t="shared" si="4"/>
        <v/>
      </c>
      <c r="H97" s="111" t="str">
        <f t="shared" si="5"/>
        <v/>
      </c>
    </row>
    <row r="98" spans="1:8" ht="15.75" customHeight="1" x14ac:dyDescent="0.2">
      <c r="A98" s="2" t="s">
        <v>89</v>
      </c>
      <c r="B98" s="3" t="s">
        <v>90</v>
      </c>
      <c r="C98" s="2" t="s">
        <v>91</v>
      </c>
      <c r="D98" s="112" t="s">
        <v>1534</v>
      </c>
      <c r="E98" s="2" t="s">
        <v>879</v>
      </c>
      <c r="F98" s="111" t="str">
        <f t="shared" si="3"/>
        <v>blank_30x30.png</v>
      </c>
      <c r="G98" s="111" t="str">
        <f t="shared" si="4"/>
        <v>blank_30x30.png</v>
      </c>
      <c r="H98" s="111" t="str">
        <f t="shared" si="5"/>
        <v>blank_30x30.png</v>
      </c>
    </row>
    <row r="99" spans="1:8" ht="15.75" customHeight="1" x14ac:dyDescent="0.2">
      <c r="A99" s="2" t="s">
        <v>89</v>
      </c>
      <c r="B99" s="3" t="s">
        <v>93</v>
      </c>
      <c r="C99" s="2" t="s">
        <v>94</v>
      </c>
      <c r="D99" s="112" t="s">
        <v>1532</v>
      </c>
      <c r="E99" s="2" t="s">
        <v>878</v>
      </c>
      <c r="F99" s="111" t="str">
        <f t="shared" si="3"/>
        <v>blank_30x30.png</v>
      </c>
      <c r="G99" s="111" t="str">
        <f t="shared" si="4"/>
        <v>blank_30x30.png</v>
      </c>
      <c r="H99" s="111" t="str">
        <f t="shared" si="5"/>
        <v>blank_30x30.png</v>
      </c>
    </row>
    <row r="100" spans="1:8" ht="15.75" customHeight="1" x14ac:dyDescent="0.2">
      <c r="A100" s="2" t="s">
        <v>89</v>
      </c>
      <c r="B100" s="3" t="s">
        <v>95</v>
      </c>
      <c r="C100" s="2" t="s">
        <v>96</v>
      </c>
      <c r="D100" s="112" t="s">
        <v>1672</v>
      </c>
      <c r="E100" s="2" t="s">
        <v>877</v>
      </c>
      <c r="F100" s="111" t="str">
        <f t="shared" si="3"/>
        <v>blank_30x30.png</v>
      </c>
      <c r="G100" s="111" t="str">
        <f t="shared" si="4"/>
        <v>blank_30x30.png</v>
      </c>
      <c r="H100" s="111" t="str">
        <f t="shared" si="5"/>
        <v>blank_30x30.png</v>
      </c>
    </row>
    <row r="101" spans="1:8" ht="15.75" customHeight="1" x14ac:dyDescent="0.2">
      <c r="A101" s="2" t="s">
        <v>89</v>
      </c>
      <c r="B101" s="3">
        <v>77</v>
      </c>
      <c r="C101" s="2" t="s">
        <v>68</v>
      </c>
      <c r="D101" s="112" t="s">
        <v>1871</v>
      </c>
      <c r="E101" s="2" t="s">
        <v>861</v>
      </c>
      <c r="F101" s="111" t="str">
        <f t="shared" si="3"/>
        <v>blank_30x30.png</v>
      </c>
      <c r="G101" s="111" t="str">
        <f t="shared" si="4"/>
        <v>blank_30x30.png</v>
      </c>
      <c r="H101" s="111" t="str">
        <f t="shared" si="5"/>
        <v>blank_30x30.png</v>
      </c>
    </row>
    <row r="102" spans="1:8" ht="15.75" customHeight="1" x14ac:dyDescent="0.2">
      <c r="A102" s="2"/>
      <c r="B102" s="3"/>
      <c r="C102" s="2"/>
      <c r="D102" s="112"/>
      <c r="E102" s="2"/>
      <c r="F102" s="111" t="str">
        <f t="shared" si="3"/>
        <v/>
      </c>
      <c r="G102" s="111" t="str">
        <f t="shared" si="4"/>
        <v/>
      </c>
      <c r="H102" s="111" t="str">
        <f t="shared" si="5"/>
        <v/>
      </c>
    </row>
    <row r="103" spans="1:8" s="111" customFormat="1" ht="15.75" customHeight="1" x14ac:dyDescent="0.2">
      <c r="A103" s="112" t="s">
        <v>1384</v>
      </c>
      <c r="B103" s="5">
        <v>1</v>
      </c>
      <c r="C103" s="112" t="s">
        <v>1385</v>
      </c>
      <c r="D103" s="112" t="s">
        <v>1916</v>
      </c>
      <c r="E103" s="112" t="s">
        <v>1385</v>
      </c>
      <c r="F103" s="111" t="str">
        <f t="shared" si="3"/>
        <v>blank_30x30.png</v>
      </c>
      <c r="G103" s="111" t="str">
        <f t="shared" si="4"/>
        <v>blank_30x30.png</v>
      </c>
      <c r="H103" s="111" t="str">
        <f t="shared" si="5"/>
        <v>blank_30x30.png</v>
      </c>
    </row>
    <row r="104" spans="1:8" s="111" customFormat="1" ht="15.75" customHeight="1" x14ac:dyDescent="0.2">
      <c r="A104" s="112" t="s">
        <v>1384</v>
      </c>
      <c r="B104" s="5">
        <v>2</v>
      </c>
      <c r="C104" s="112" t="s">
        <v>1386</v>
      </c>
      <c r="D104" s="112" t="s">
        <v>1917</v>
      </c>
      <c r="E104" s="112" t="s">
        <v>1386</v>
      </c>
      <c r="F104" s="111" t="str">
        <f t="shared" si="3"/>
        <v>blank_30x30.png</v>
      </c>
      <c r="G104" s="111" t="str">
        <f t="shared" si="4"/>
        <v>blank_30x30.png</v>
      </c>
      <c r="H104" s="111" t="str">
        <f t="shared" si="5"/>
        <v>blank_30x30.png</v>
      </c>
    </row>
    <row r="105" spans="1:8" s="111" customFormat="1" ht="15.75" customHeight="1" x14ac:dyDescent="0.2">
      <c r="A105" s="112" t="s">
        <v>1384</v>
      </c>
      <c r="B105" s="5">
        <v>3</v>
      </c>
      <c r="C105" s="112" t="s">
        <v>1387</v>
      </c>
      <c r="D105" s="112" t="s">
        <v>1918</v>
      </c>
      <c r="E105" s="112" t="s">
        <v>1387</v>
      </c>
      <c r="F105" s="111" t="str">
        <f t="shared" si="3"/>
        <v>blank_30x30.png</v>
      </c>
      <c r="G105" s="111" t="str">
        <f t="shared" si="4"/>
        <v>blank_30x30.png</v>
      </c>
      <c r="H105" s="111" t="str">
        <f t="shared" si="5"/>
        <v>blank_30x30.png</v>
      </c>
    </row>
    <row r="106" spans="1:8" s="111" customFormat="1" ht="15.75" customHeight="1" x14ac:dyDescent="0.2">
      <c r="A106" s="112" t="s">
        <v>1384</v>
      </c>
      <c r="B106" s="5">
        <v>4</v>
      </c>
      <c r="C106" s="112" t="s">
        <v>1388</v>
      </c>
      <c r="D106" s="112" t="s">
        <v>1919</v>
      </c>
      <c r="E106" s="112" t="s">
        <v>1388</v>
      </c>
      <c r="F106" s="111" t="str">
        <f t="shared" si="3"/>
        <v>blank_30x30.png</v>
      </c>
      <c r="G106" s="111" t="str">
        <f t="shared" si="4"/>
        <v>blank_30x30.png</v>
      </c>
      <c r="H106" s="111" t="str">
        <f t="shared" si="5"/>
        <v>blank_30x30.png</v>
      </c>
    </row>
    <row r="107" spans="1:8" s="111" customFormat="1" ht="15.75" customHeight="1" x14ac:dyDescent="0.2">
      <c r="A107" s="112" t="s">
        <v>1384</v>
      </c>
      <c r="B107" s="5">
        <v>5</v>
      </c>
      <c r="C107" s="112" t="s">
        <v>1389</v>
      </c>
      <c r="D107" s="112" t="s">
        <v>1920</v>
      </c>
      <c r="E107" s="112" t="s">
        <v>1389</v>
      </c>
      <c r="F107" s="111" t="str">
        <f t="shared" si="3"/>
        <v>blank_30x30.png</v>
      </c>
      <c r="G107" s="111" t="str">
        <f t="shared" si="4"/>
        <v>blank_30x30.png</v>
      </c>
      <c r="H107" s="111" t="str">
        <f t="shared" si="5"/>
        <v>blank_30x30.png</v>
      </c>
    </row>
    <row r="108" spans="1:8" s="111" customFormat="1" ht="15.75" customHeight="1" x14ac:dyDescent="0.2">
      <c r="A108" s="112" t="s">
        <v>1384</v>
      </c>
      <c r="B108" s="5">
        <v>6</v>
      </c>
      <c r="C108" s="112" t="s">
        <v>162</v>
      </c>
      <c r="D108" s="112" t="s">
        <v>1893</v>
      </c>
      <c r="E108" s="112" t="s">
        <v>162</v>
      </c>
      <c r="F108" s="111" t="str">
        <f t="shared" si="3"/>
        <v>blank_30x30.png</v>
      </c>
      <c r="G108" s="111" t="str">
        <f t="shared" si="4"/>
        <v>blank_30x30.png</v>
      </c>
      <c r="H108" s="111" t="str">
        <f t="shared" si="5"/>
        <v>blank_30x30.png</v>
      </c>
    </row>
    <row r="109" spans="1:8" s="111" customFormat="1" ht="15.75" customHeight="1" x14ac:dyDescent="0.2">
      <c r="A109" s="112" t="s">
        <v>1384</v>
      </c>
      <c r="B109" s="5">
        <v>88</v>
      </c>
      <c r="C109" s="112" t="s">
        <v>42</v>
      </c>
      <c r="D109" s="112" t="s">
        <v>1887</v>
      </c>
      <c r="E109" s="112" t="s">
        <v>42</v>
      </c>
      <c r="F109" s="111" t="str">
        <f t="shared" si="3"/>
        <v>blank_30x30.png</v>
      </c>
      <c r="G109" s="111" t="str">
        <f t="shared" si="4"/>
        <v>blank_30x30.png</v>
      </c>
      <c r="H109" s="111" t="str">
        <f t="shared" si="5"/>
        <v>blank_30x30.png</v>
      </c>
    </row>
    <row r="110" spans="1:8" s="111" customFormat="1" ht="15.75" customHeight="1" x14ac:dyDescent="0.2">
      <c r="A110" s="112"/>
      <c r="B110" s="5"/>
      <c r="C110" s="112"/>
      <c r="D110" s="112"/>
      <c r="E110" s="112"/>
      <c r="F110" s="111" t="str">
        <f t="shared" si="3"/>
        <v/>
      </c>
      <c r="G110" s="111" t="str">
        <f t="shared" si="4"/>
        <v/>
      </c>
      <c r="H110" s="111" t="str">
        <f t="shared" si="5"/>
        <v/>
      </c>
    </row>
    <row r="111" spans="1:8" x14ac:dyDescent="0.2">
      <c r="A111" s="1" t="s">
        <v>1382</v>
      </c>
      <c r="B111" s="7">
        <v>1</v>
      </c>
      <c r="C111" s="1" t="s">
        <v>29</v>
      </c>
      <c r="D111" s="45" t="s">
        <v>1868</v>
      </c>
      <c r="E111" s="1" t="s">
        <v>828</v>
      </c>
      <c r="F111" s="111" t="str">
        <f t="shared" si="3"/>
        <v>blank_30x30.png</v>
      </c>
      <c r="G111" s="111" t="str">
        <f t="shared" si="4"/>
        <v>blank_30x30.png</v>
      </c>
      <c r="H111" s="111" t="str">
        <f t="shared" si="5"/>
        <v>blank_30x30.png</v>
      </c>
    </row>
    <row r="112" spans="1:8" x14ac:dyDescent="0.2">
      <c r="A112" s="45" t="s">
        <v>1382</v>
      </c>
      <c r="B112" s="7">
        <v>2</v>
      </c>
      <c r="C112" s="1" t="s">
        <v>30</v>
      </c>
      <c r="D112" s="45" t="s">
        <v>1869</v>
      </c>
      <c r="E112" s="1" t="s">
        <v>829</v>
      </c>
      <c r="F112" s="111" t="str">
        <f t="shared" si="3"/>
        <v>blank_30x30.png</v>
      </c>
      <c r="G112" s="111" t="str">
        <f t="shared" si="4"/>
        <v>blank_30x30.png</v>
      </c>
      <c r="H112" s="111" t="str">
        <f t="shared" si="5"/>
        <v>blank_30x30.png</v>
      </c>
    </row>
    <row r="113" spans="1:8" x14ac:dyDescent="0.2">
      <c r="A113" s="45" t="s">
        <v>1382</v>
      </c>
      <c r="B113" s="7">
        <v>3</v>
      </c>
      <c r="C113" s="1" t="s">
        <v>106</v>
      </c>
      <c r="D113" s="45" t="s">
        <v>1921</v>
      </c>
      <c r="E113" s="1" t="s">
        <v>998</v>
      </c>
      <c r="F113" s="111" t="str">
        <f t="shared" si="3"/>
        <v>blank_30x30.png</v>
      </c>
      <c r="G113" s="111" t="str">
        <f t="shared" si="4"/>
        <v>blank_30x30.png</v>
      </c>
      <c r="H113" s="111" t="str">
        <f t="shared" si="5"/>
        <v>blank_30x30.png</v>
      </c>
    </row>
    <row r="114" spans="1:8" x14ac:dyDescent="0.2">
      <c r="A114" s="47"/>
      <c r="B114" s="5"/>
      <c r="C114" s="47"/>
      <c r="D114" s="112"/>
      <c r="E114" s="47"/>
      <c r="F114" s="111" t="str">
        <f t="shared" si="3"/>
        <v/>
      </c>
      <c r="G114" s="111" t="str">
        <f t="shared" si="4"/>
        <v/>
      </c>
      <c r="H114" s="111" t="str">
        <f t="shared" si="5"/>
        <v/>
      </c>
    </row>
    <row r="115" spans="1:8" x14ac:dyDescent="0.2">
      <c r="A115" s="47" t="s">
        <v>1193</v>
      </c>
      <c r="B115" s="5">
        <v>1</v>
      </c>
      <c r="C115" s="47" t="s">
        <v>29</v>
      </c>
      <c r="D115" s="112" t="s">
        <v>1868</v>
      </c>
      <c r="E115" s="47" t="s">
        <v>828</v>
      </c>
      <c r="F115" s="111" t="str">
        <f t="shared" si="3"/>
        <v>blank_30x30.png</v>
      </c>
      <c r="G115" s="111" t="str">
        <f t="shared" si="4"/>
        <v>blank_30x30.png</v>
      </c>
      <c r="H115" s="111" t="str">
        <f t="shared" si="5"/>
        <v>blank_30x30.png</v>
      </c>
    </row>
    <row r="116" spans="1:8" x14ac:dyDescent="0.2">
      <c r="A116" s="47" t="s">
        <v>1193</v>
      </c>
      <c r="B116" s="5">
        <v>2</v>
      </c>
      <c r="C116" s="47" t="s">
        <v>30</v>
      </c>
      <c r="D116" s="112" t="s">
        <v>1869</v>
      </c>
      <c r="E116" s="47" t="s">
        <v>829</v>
      </c>
      <c r="F116" s="111" t="str">
        <f t="shared" si="3"/>
        <v>blank_30x30.png</v>
      </c>
      <c r="G116" s="111" t="str">
        <f t="shared" si="4"/>
        <v>blank_30x30.png</v>
      </c>
      <c r="H116" s="111" t="str">
        <f t="shared" si="5"/>
        <v>blank_30x30.png</v>
      </c>
    </row>
    <row r="117" spans="1:8" x14ac:dyDescent="0.2">
      <c r="A117" s="47" t="s">
        <v>1193</v>
      </c>
      <c r="B117" s="5">
        <v>3</v>
      </c>
      <c r="C117" s="47" t="s">
        <v>1194</v>
      </c>
      <c r="D117" s="112" t="s">
        <v>1922</v>
      </c>
      <c r="E117" s="47" t="s">
        <v>1195</v>
      </c>
      <c r="F117" s="111" t="str">
        <f t="shared" si="3"/>
        <v>blank_30x30.png</v>
      </c>
      <c r="G117" s="111" t="str">
        <f t="shared" si="4"/>
        <v>blank_30x30.png</v>
      </c>
      <c r="H117" s="111" t="str">
        <f t="shared" si="5"/>
        <v>blank_30x30.png</v>
      </c>
    </row>
    <row r="118" spans="1:8" x14ac:dyDescent="0.2">
      <c r="A118" s="47" t="s">
        <v>1193</v>
      </c>
      <c r="B118" s="5">
        <v>77</v>
      </c>
      <c r="C118" s="47" t="s">
        <v>68</v>
      </c>
      <c r="D118" s="112" t="s">
        <v>1871</v>
      </c>
      <c r="E118" s="47" t="s">
        <v>861</v>
      </c>
      <c r="F118" s="111" t="str">
        <f t="shared" si="3"/>
        <v>blank_30x30.png</v>
      </c>
      <c r="G118" s="111" t="str">
        <f t="shared" si="4"/>
        <v>blank_30x30.png</v>
      </c>
      <c r="H118" s="111" t="str">
        <f t="shared" si="5"/>
        <v>blank_30x30.png</v>
      </c>
    </row>
    <row r="119" spans="1:8" x14ac:dyDescent="0.2">
      <c r="A119" s="47"/>
      <c r="B119" s="5"/>
      <c r="C119" s="47"/>
      <c r="D119" s="112"/>
      <c r="E119" s="47"/>
      <c r="F119" s="111" t="str">
        <f t="shared" si="3"/>
        <v/>
      </c>
      <c r="G119" s="111" t="str">
        <f t="shared" si="4"/>
        <v/>
      </c>
      <c r="H119" s="111" t="str">
        <f t="shared" si="5"/>
        <v/>
      </c>
    </row>
    <row r="120" spans="1:8" x14ac:dyDescent="0.2">
      <c r="A120" s="2" t="s">
        <v>109</v>
      </c>
      <c r="B120" s="3">
        <v>1</v>
      </c>
      <c r="C120" s="2" t="s">
        <v>110</v>
      </c>
      <c r="D120" s="112" t="s">
        <v>1923</v>
      </c>
      <c r="E120" s="2" t="s">
        <v>931</v>
      </c>
      <c r="F120" s="111" t="str">
        <f t="shared" si="3"/>
        <v>blank_30x30.png</v>
      </c>
      <c r="G120" s="111" t="str">
        <f t="shared" si="4"/>
        <v>blank_30x30.png</v>
      </c>
      <c r="H120" s="111" t="str">
        <f t="shared" si="5"/>
        <v>blank_30x30.png</v>
      </c>
    </row>
    <row r="121" spans="1:8" x14ac:dyDescent="0.2">
      <c r="A121" s="2" t="s">
        <v>109</v>
      </c>
      <c r="B121" s="3">
        <v>2</v>
      </c>
      <c r="C121" s="2" t="s">
        <v>111</v>
      </c>
      <c r="D121" s="112" t="s">
        <v>1924</v>
      </c>
      <c r="E121" s="2" t="s">
        <v>932</v>
      </c>
      <c r="F121" s="111" t="str">
        <f t="shared" si="3"/>
        <v>blank_30x30.png</v>
      </c>
      <c r="G121" s="111" t="str">
        <f t="shared" si="4"/>
        <v>blank_30x30.png</v>
      </c>
      <c r="H121" s="111" t="str">
        <f t="shared" si="5"/>
        <v>blank_30x30.png</v>
      </c>
    </row>
    <row r="122" spans="1:8" x14ac:dyDescent="0.2">
      <c r="A122" s="2" t="s">
        <v>109</v>
      </c>
      <c r="B122" s="3">
        <v>3</v>
      </c>
      <c r="C122" s="2" t="s">
        <v>112</v>
      </c>
      <c r="D122" s="112" t="s">
        <v>1925</v>
      </c>
      <c r="E122" s="2" t="s">
        <v>933</v>
      </c>
      <c r="F122" s="111" t="str">
        <f t="shared" si="3"/>
        <v>blank_30x30.png</v>
      </c>
      <c r="G122" s="111" t="str">
        <f t="shared" si="4"/>
        <v>blank_30x30.png</v>
      </c>
      <c r="H122" s="111" t="str">
        <f t="shared" si="5"/>
        <v>blank_30x30.png</v>
      </c>
    </row>
    <row r="123" spans="1:8" x14ac:dyDescent="0.2">
      <c r="A123" s="2" t="s">
        <v>109</v>
      </c>
      <c r="B123" s="3">
        <v>4</v>
      </c>
      <c r="C123" s="2" t="s">
        <v>113</v>
      </c>
      <c r="D123" s="112" t="s">
        <v>1926</v>
      </c>
      <c r="E123" s="2" t="s">
        <v>934</v>
      </c>
      <c r="F123" s="111" t="str">
        <f t="shared" si="3"/>
        <v>blank_30x30.png</v>
      </c>
      <c r="G123" s="111" t="str">
        <f t="shared" si="4"/>
        <v>blank_30x30.png</v>
      </c>
      <c r="H123" s="111" t="str">
        <f t="shared" si="5"/>
        <v>blank_30x30.png</v>
      </c>
    </row>
    <row r="124" spans="1:8" x14ac:dyDescent="0.2">
      <c r="A124" s="2" t="s">
        <v>109</v>
      </c>
      <c r="B124" s="3">
        <v>5</v>
      </c>
      <c r="C124" s="2" t="s">
        <v>114</v>
      </c>
      <c r="D124" s="112" t="s">
        <v>1927</v>
      </c>
      <c r="E124" s="2" t="s">
        <v>935</v>
      </c>
      <c r="F124" s="111" t="str">
        <f t="shared" si="3"/>
        <v>blank_30x30.png</v>
      </c>
      <c r="G124" s="111" t="str">
        <f t="shared" si="4"/>
        <v>blank_30x30.png</v>
      </c>
      <c r="H124" s="111" t="str">
        <f t="shared" si="5"/>
        <v>blank_30x30.png</v>
      </c>
    </row>
    <row r="125" spans="1:8" x14ac:dyDescent="0.2">
      <c r="A125" s="2" t="s">
        <v>109</v>
      </c>
      <c r="B125" s="3">
        <v>6</v>
      </c>
      <c r="C125" s="2" t="s">
        <v>115</v>
      </c>
      <c r="D125" s="112" t="s">
        <v>1928</v>
      </c>
      <c r="E125" s="2" t="s">
        <v>936</v>
      </c>
      <c r="F125" s="111" t="str">
        <f t="shared" si="3"/>
        <v>blank_30x30.png</v>
      </c>
      <c r="G125" s="111" t="str">
        <f t="shared" si="4"/>
        <v>blank_30x30.png</v>
      </c>
      <c r="H125" s="111" t="str">
        <f t="shared" si="5"/>
        <v>blank_30x30.png</v>
      </c>
    </row>
    <row r="126" spans="1:8" x14ac:dyDescent="0.2">
      <c r="A126" s="2"/>
      <c r="B126" s="3"/>
      <c r="C126" s="2"/>
      <c r="D126" s="112"/>
      <c r="E126" s="2"/>
      <c r="F126" s="111" t="str">
        <f t="shared" si="3"/>
        <v/>
      </c>
      <c r="G126" s="111" t="str">
        <f t="shared" si="4"/>
        <v/>
      </c>
      <c r="H126" s="111" t="str">
        <f t="shared" si="5"/>
        <v/>
      </c>
    </row>
    <row r="127" spans="1:8" x14ac:dyDescent="0.2">
      <c r="A127" s="2" t="s">
        <v>116</v>
      </c>
      <c r="B127" s="3">
        <v>1</v>
      </c>
      <c r="C127" s="2" t="s">
        <v>117</v>
      </c>
      <c r="D127" s="112" t="s">
        <v>1929</v>
      </c>
      <c r="E127" s="2" t="s">
        <v>1000</v>
      </c>
      <c r="F127" s="111" t="str">
        <f t="shared" si="3"/>
        <v>blank_30x30.png</v>
      </c>
      <c r="G127" s="111" t="str">
        <f t="shared" si="4"/>
        <v>blank_30x30.png</v>
      </c>
      <c r="H127" s="111" t="str">
        <f t="shared" si="5"/>
        <v>blank_30x30.png</v>
      </c>
    </row>
    <row r="128" spans="1:8" x14ac:dyDescent="0.2">
      <c r="A128" s="2" t="s">
        <v>116</v>
      </c>
      <c r="B128" s="3">
        <v>2</v>
      </c>
      <c r="C128" s="2" t="s">
        <v>118</v>
      </c>
      <c r="D128" s="112" t="s">
        <v>1930</v>
      </c>
      <c r="E128" s="2" t="s">
        <v>1001</v>
      </c>
      <c r="F128" s="111" t="str">
        <f t="shared" si="3"/>
        <v>blank_30x30.png</v>
      </c>
      <c r="G128" s="111" t="str">
        <f t="shared" si="4"/>
        <v>blank_30x30.png</v>
      </c>
      <c r="H128" s="111" t="str">
        <f t="shared" si="5"/>
        <v>blank_30x30.png</v>
      </c>
    </row>
    <row r="129" spans="1:8" x14ac:dyDescent="0.2">
      <c r="A129" s="2" t="s">
        <v>116</v>
      </c>
      <c r="B129" s="3">
        <v>3</v>
      </c>
      <c r="C129" s="2" t="s">
        <v>119</v>
      </c>
      <c r="D129" s="112" t="s">
        <v>1931</v>
      </c>
      <c r="E129" s="2" t="s">
        <v>1002</v>
      </c>
      <c r="F129" s="111" t="str">
        <f t="shared" si="3"/>
        <v>blank_30x30.png</v>
      </c>
      <c r="G129" s="111" t="str">
        <f t="shared" si="4"/>
        <v>blank_30x30.png</v>
      </c>
      <c r="H129" s="111" t="str">
        <f t="shared" si="5"/>
        <v>blank_30x30.png</v>
      </c>
    </row>
    <row r="130" spans="1:8" x14ac:dyDescent="0.2">
      <c r="A130" s="2" t="s">
        <v>116</v>
      </c>
      <c r="B130" s="3">
        <v>4</v>
      </c>
      <c r="C130" s="2" t="s">
        <v>120</v>
      </c>
      <c r="D130" s="112" t="s">
        <v>1932</v>
      </c>
      <c r="E130" s="2" t="s">
        <v>1003</v>
      </c>
      <c r="F130" s="111" t="str">
        <f t="shared" si="3"/>
        <v>blank_30x30.png</v>
      </c>
      <c r="G130" s="111" t="str">
        <f t="shared" si="4"/>
        <v>blank_30x30.png</v>
      </c>
      <c r="H130" s="111" t="str">
        <f t="shared" si="5"/>
        <v>blank_30x30.png</v>
      </c>
    </row>
    <row r="131" spans="1:8" x14ac:dyDescent="0.2">
      <c r="A131" s="2" t="s">
        <v>116</v>
      </c>
      <c r="B131" s="3">
        <v>5</v>
      </c>
      <c r="C131" s="2" t="s">
        <v>121</v>
      </c>
      <c r="D131" s="112" t="s">
        <v>1933</v>
      </c>
      <c r="E131" s="2" t="s">
        <v>1004</v>
      </c>
      <c r="F131" s="111" t="str">
        <f t="shared" ref="F131:F194" si="6">IF(B131&lt;&gt;"", "blank_30x30.png","")</f>
        <v>blank_30x30.png</v>
      </c>
      <c r="G131" s="111" t="str">
        <f t="shared" ref="G131:G194" si="7">IF(B131&lt;&gt;"", "blank_30x30.png","")</f>
        <v>blank_30x30.png</v>
      </c>
      <c r="H131" s="111" t="str">
        <f t="shared" ref="H131:H194" si="8">IF(B131&lt;&gt;"", "blank_30x30.png","")</f>
        <v>blank_30x30.png</v>
      </c>
    </row>
    <row r="132" spans="1:8" x14ac:dyDescent="0.2">
      <c r="A132" s="2"/>
      <c r="B132" s="3"/>
      <c r="C132" s="2"/>
      <c r="D132" s="112"/>
      <c r="E132" s="2"/>
      <c r="F132" s="111" t="str">
        <f t="shared" si="6"/>
        <v/>
      </c>
      <c r="G132" s="111" t="str">
        <f t="shared" si="7"/>
        <v/>
      </c>
      <c r="H132" s="111" t="str">
        <f t="shared" si="8"/>
        <v/>
      </c>
    </row>
    <row r="133" spans="1:8" x14ac:dyDescent="0.2">
      <c r="A133" s="2" t="s">
        <v>124</v>
      </c>
      <c r="B133" s="3">
        <v>1</v>
      </c>
      <c r="C133" s="2" t="s">
        <v>125</v>
      </c>
      <c r="D133" s="112" t="s">
        <v>1934</v>
      </c>
      <c r="E133" s="2" t="s">
        <v>1005</v>
      </c>
      <c r="F133" s="111" t="str">
        <f t="shared" si="6"/>
        <v>blank_30x30.png</v>
      </c>
      <c r="G133" s="111" t="str">
        <f t="shared" si="7"/>
        <v>blank_30x30.png</v>
      </c>
      <c r="H133" s="111" t="str">
        <f t="shared" si="8"/>
        <v>blank_30x30.png</v>
      </c>
    </row>
    <row r="134" spans="1:8" x14ac:dyDescent="0.2">
      <c r="A134" s="2" t="s">
        <v>124</v>
      </c>
      <c r="B134" s="3">
        <v>2</v>
      </c>
      <c r="C134" s="2" t="s">
        <v>127</v>
      </c>
      <c r="D134" s="112" t="s">
        <v>1935</v>
      </c>
      <c r="E134" s="2" t="s">
        <v>1006</v>
      </c>
      <c r="F134" s="111" t="str">
        <f t="shared" si="6"/>
        <v>blank_30x30.png</v>
      </c>
      <c r="G134" s="111" t="str">
        <f t="shared" si="7"/>
        <v>blank_30x30.png</v>
      </c>
      <c r="H134" s="111" t="str">
        <f t="shared" si="8"/>
        <v>blank_30x30.png</v>
      </c>
    </row>
    <row r="135" spans="1:8" x14ac:dyDescent="0.2">
      <c r="A135" s="2" t="s">
        <v>124</v>
      </c>
      <c r="B135" s="3">
        <v>3</v>
      </c>
      <c r="C135" s="2" t="s">
        <v>128</v>
      </c>
      <c r="D135" s="112" t="s">
        <v>1936</v>
      </c>
      <c r="E135" s="2" t="s">
        <v>1007</v>
      </c>
      <c r="F135" s="111" t="str">
        <f t="shared" si="6"/>
        <v>blank_30x30.png</v>
      </c>
      <c r="G135" s="111" t="str">
        <f t="shared" si="7"/>
        <v>blank_30x30.png</v>
      </c>
      <c r="H135" s="111" t="str">
        <f t="shared" si="8"/>
        <v>blank_30x30.png</v>
      </c>
    </row>
    <row r="136" spans="1:8" x14ac:dyDescent="0.2">
      <c r="A136" s="2" t="s">
        <v>124</v>
      </c>
      <c r="B136" s="3">
        <v>4</v>
      </c>
      <c r="C136" s="2" t="s">
        <v>129</v>
      </c>
      <c r="D136" s="112" t="s">
        <v>1937</v>
      </c>
      <c r="E136" s="2" t="s">
        <v>1008</v>
      </c>
      <c r="F136" s="111" t="str">
        <f t="shared" si="6"/>
        <v>blank_30x30.png</v>
      </c>
      <c r="G136" s="111" t="str">
        <f t="shared" si="7"/>
        <v>blank_30x30.png</v>
      </c>
      <c r="H136" s="111" t="str">
        <f t="shared" si="8"/>
        <v>blank_30x30.png</v>
      </c>
    </row>
    <row r="137" spans="1:8" x14ac:dyDescent="0.2">
      <c r="A137" s="2" t="s">
        <v>124</v>
      </c>
      <c r="B137" s="3">
        <v>5</v>
      </c>
      <c r="C137" s="2" t="s">
        <v>30</v>
      </c>
      <c r="D137" s="112" t="s">
        <v>1869</v>
      </c>
      <c r="E137" s="2" t="s">
        <v>1004</v>
      </c>
      <c r="F137" s="111" t="str">
        <f t="shared" si="6"/>
        <v>blank_30x30.png</v>
      </c>
      <c r="G137" s="111" t="str">
        <f t="shared" si="7"/>
        <v>blank_30x30.png</v>
      </c>
      <c r="H137" s="111" t="str">
        <f t="shared" si="8"/>
        <v>blank_30x30.png</v>
      </c>
    </row>
    <row r="138" spans="1:8" s="111" customFormat="1" x14ac:dyDescent="0.2">
      <c r="A138" s="112"/>
      <c r="B138" s="5"/>
      <c r="C138" s="112"/>
      <c r="D138" s="112"/>
      <c r="E138" s="112"/>
      <c r="F138" s="111" t="str">
        <f t="shared" si="6"/>
        <v/>
      </c>
      <c r="G138" s="111" t="str">
        <f t="shared" si="7"/>
        <v/>
      </c>
      <c r="H138" s="111" t="str">
        <f t="shared" si="8"/>
        <v/>
      </c>
    </row>
    <row r="139" spans="1:8" s="111" customFormat="1" x14ac:dyDescent="0.2">
      <c r="A139" s="112" t="s">
        <v>1407</v>
      </c>
      <c r="B139" s="5">
        <v>1</v>
      </c>
      <c r="C139" s="112" t="s">
        <v>1408</v>
      </c>
      <c r="D139" s="112" t="s">
        <v>1938</v>
      </c>
      <c r="E139" s="112" t="s">
        <v>1408</v>
      </c>
      <c r="F139" s="111" t="str">
        <f t="shared" si="6"/>
        <v>blank_30x30.png</v>
      </c>
      <c r="G139" s="111" t="str">
        <f t="shared" si="7"/>
        <v>blank_30x30.png</v>
      </c>
      <c r="H139" s="111" t="str">
        <f t="shared" si="8"/>
        <v>blank_30x30.png</v>
      </c>
    </row>
    <row r="140" spans="1:8" s="111" customFormat="1" x14ac:dyDescent="0.2">
      <c r="A140" s="112" t="s">
        <v>1407</v>
      </c>
      <c r="B140" s="5">
        <v>2</v>
      </c>
      <c r="C140" s="112" t="s">
        <v>1220</v>
      </c>
      <c r="D140" s="112" t="s">
        <v>1939</v>
      </c>
      <c r="E140" s="112" t="s">
        <v>1220</v>
      </c>
      <c r="F140" s="111" t="str">
        <f t="shared" si="6"/>
        <v>blank_30x30.png</v>
      </c>
      <c r="G140" s="111" t="str">
        <f t="shared" si="7"/>
        <v>blank_30x30.png</v>
      </c>
      <c r="H140" s="111" t="str">
        <f t="shared" si="8"/>
        <v>blank_30x30.png</v>
      </c>
    </row>
    <row r="141" spans="1:8" s="111" customFormat="1" x14ac:dyDescent="0.2">
      <c r="A141" s="112" t="s">
        <v>1407</v>
      </c>
      <c r="B141" s="5">
        <v>3</v>
      </c>
      <c r="C141" s="112" t="s">
        <v>1409</v>
      </c>
      <c r="D141" s="112" t="s">
        <v>1940</v>
      </c>
      <c r="E141" s="112" t="s">
        <v>1409</v>
      </c>
      <c r="F141" s="111" t="str">
        <f t="shared" si="6"/>
        <v>blank_30x30.png</v>
      </c>
      <c r="G141" s="111" t="str">
        <f t="shared" si="7"/>
        <v>blank_30x30.png</v>
      </c>
      <c r="H141" s="111" t="str">
        <f t="shared" si="8"/>
        <v>blank_30x30.png</v>
      </c>
    </row>
    <row r="142" spans="1:8" s="111" customFormat="1" x14ac:dyDescent="0.2">
      <c r="A142" s="112" t="s">
        <v>1407</v>
      </c>
      <c r="B142" s="5">
        <v>4</v>
      </c>
      <c r="C142" s="112" t="s">
        <v>1410</v>
      </c>
      <c r="D142" s="112" t="s">
        <v>1941</v>
      </c>
      <c r="E142" s="112" t="s">
        <v>1410</v>
      </c>
      <c r="F142" s="111" t="str">
        <f t="shared" si="6"/>
        <v>blank_30x30.png</v>
      </c>
      <c r="G142" s="111" t="str">
        <f t="shared" si="7"/>
        <v>blank_30x30.png</v>
      </c>
      <c r="H142" s="111" t="str">
        <f t="shared" si="8"/>
        <v>blank_30x30.png</v>
      </c>
    </row>
    <row r="143" spans="1:8" s="111" customFormat="1" x14ac:dyDescent="0.2">
      <c r="A143" s="112" t="s">
        <v>1407</v>
      </c>
      <c r="B143" s="5">
        <v>5</v>
      </c>
      <c r="C143" s="112" t="s">
        <v>1411</v>
      </c>
      <c r="D143" s="112" t="s">
        <v>1942</v>
      </c>
      <c r="E143" s="112" t="s">
        <v>1411</v>
      </c>
      <c r="F143" s="111" t="str">
        <f t="shared" si="6"/>
        <v>blank_30x30.png</v>
      </c>
      <c r="G143" s="111" t="str">
        <f t="shared" si="7"/>
        <v>blank_30x30.png</v>
      </c>
      <c r="H143" s="111" t="str">
        <f t="shared" si="8"/>
        <v>blank_30x30.png</v>
      </c>
    </row>
    <row r="144" spans="1:8" s="111" customFormat="1" x14ac:dyDescent="0.2">
      <c r="A144" s="112" t="s">
        <v>1407</v>
      </c>
      <c r="B144" s="5">
        <v>6</v>
      </c>
      <c r="C144" s="112" t="s">
        <v>1412</v>
      </c>
      <c r="D144" s="112" t="s">
        <v>1943</v>
      </c>
      <c r="E144" s="112" t="s">
        <v>1412</v>
      </c>
      <c r="F144" s="111" t="str">
        <f t="shared" si="6"/>
        <v>blank_30x30.png</v>
      </c>
      <c r="G144" s="111" t="str">
        <f t="shared" si="7"/>
        <v>blank_30x30.png</v>
      </c>
      <c r="H144" s="111" t="str">
        <f t="shared" si="8"/>
        <v>blank_30x30.png</v>
      </c>
    </row>
    <row r="145" spans="1:8" s="111" customFormat="1" x14ac:dyDescent="0.2">
      <c r="A145" s="112" t="s">
        <v>1407</v>
      </c>
      <c r="B145" s="5">
        <v>77</v>
      </c>
      <c r="C145" s="112" t="s">
        <v>88</v>
      </c>
      <c r="D145" s="112" t="s">
        <v>1871</v>
      </c>
      <c r="E145" s="112" t="s">
        <v>88</v>
      </c>
      <c r="F145" s="111" t="str">
        <f t="shared" si="6"/>
        <v>blank_30x30.png</v>
      </c>
      <c r="G145" s="111" t="str">
        <f t="shared" si="7"/>
        <v>blank_30x30.png</v>
      </c>
      <c r="H145" s="111" t="str">
        <f t="shared" si="8"/>
        <v>blank_30x30.png</v>
      </c>
    </row>
    <row r="146" spans="1:8" x14ac:dyDescent="0.2">
      <c r="A146" s="2"/>
      <c r="B146" s="3"/>
      <c r="C146" s="2"/>
      <c r="D146" s="112"/>
      <c r="E146" s="2"/>
      <c r="F146" s="111" t="str">
        <f t="shared" si="6"/>
        <v/>
      </c>
      <c r="G146" s="111" t="str">
        <f t="shared" si="7"/>
        <v/>
      </c>
      <c r="H146" s="111" t="str">
        <f t="shared" si="8"/>
        <v/>
      </c>
    </row>
    <row r="147" spans="1:8" x14ac:dyDescent="0.2">
      <c r="A147" s="2" t="s">
        <v>130</v>
      </c>
      <c r="B147" s="3">
        <v>1</v>
      </c>
      <c r="C147" s="2" t="s">
        <v>131</v>
      </c>
      <c r="D147" s="112" t="s">
        <v>1944</v>
      </c>
      <c r="E147" s="2" t="s">
        <v>1009</v>
      </c>
      <c r="F147" s="111" t="str">
        <f t="shared" si="6"/>
        <v>blank_30x30.png</v>
      </c>
      <c r="G147" s="111" t="str">
        <f t="shared" si="7"/>
        <v>blank_30x30.png</v>
      </c>
      <c r="H147" s="111" t="str">
        <f t="shared" si="8"/>
        <v>blank_30x30.png</v>
      </c>
    </row>
    <row r="148" spans="1:8" x14ac:dyDescent="0.2">
      <c r="A148" s="2" t="s">
        <v>130</v>
      </c>
      <c r="B148" s="3">
        <v>2</v>
      </c>
      <c r="C148" s="2" t="s">
        <v>132</v>
      </c>
      <c r="D148" s="112" t="s">
        <v>1945</v>
      </c>
      <c r="E148" s="2" t="s">
        <v>1010</v>
      </c>
      <c r="F148" s="111" t="str">
        <f t="shared" si="6"/>
        <v>blank_30x30.png</v>
      </c>
      <c r="G148" s="111" t="str">
        <f t="shared" si="7"/>
        <v>blank_30x30.png</v>
      </c>
      <c r="H148" s="111" t="str">
        <f t="shared" si="8"/>
        <v>blank_30x30.png</v>
      </c>
    </row>
    <row r="149" spans="1:8" x14ac:dyDescent="0.2">
      <c r="A149" s="2" t="s">
        <v>130</v>
      </c>
      <c r="B149" s="3">
        <v>3</v>
      </c>
      <c r="C149" s="2" t="s">
        <v>133</v>
      </c>
      <c r="D149" s="112" t="s">
        <v>2026</v>
      </c>
      <c r="E149" s="2" t="s">
        <v>1011</v>
      </c>
      <c r="F149" s="111" t="str">
        <f t="shared" si="6"/>
        <v>blank_30x30.png</v>
      </c>
      <c r="G149" s="111" t="str">
        <f t="shared" si="7"/>
        <v>blank_30x30.png</v>
      </c>
      <c r="H149" s="111" t="str">
        <f t="shared" si="8"/>
        <v>blank_30x30.png</v>
      </c>
    </row>
    <row r="150" spans="1:8" x14ac:dyDescent="0.2">
      <c r="A150" s="2" t="s">
        <v>130</v>
      </c>
      <c r="B150" s="3">
        <v>4</v>
      </c>
      <c r="C150" s="2" t="s">
        <v>134</v>
      </c>
      <c r="D150" s="112" t="s">
        <v>1946</v>
      </c>
      <c r="E150" s="2" t="s">
        <v>1012</v>
      </c>
      <c r="F150" s="111" t="str">
        <f t="shared" si="6"/>
        <v>blank_30x30.png</v>
      </c>
      <c r="G150" s="111" t="str">
        <f t="shared" si="7"/>
        <v>blank_30x30.png</v>
      </c>
      <c r="H150" s="111" t="str">
        <f t="shared" si="8"/>
        <v>blank_30x30.png</v>
      </c>
    </row>
    <row r="151" spans="1:8" x14ac:dyDescent="0.2">
      <c r="A151" s="2" t="s">
        <v>130</v>
      </c>
      <c r="B151" s="3">
        <v>5</v>
      </c>
      <c r="C151" s="2" t="s">
        <v>121</v>
      </c>
      <c r="D151" s="112" t="s">
        <v>1933</v>
      </c>
      <c r="E151" s="2" t="s">
        <v>1004</v>
      </c>
      <c r="F151" s="111" t="str">
        <f t="shared" si="6"/>
        <v>blank_30x30.png</v>
      </c>
      <c r="G151" s="111" t="str">
        <f t="shared" si="7"/>
        <v>blank_30x30.png</v>
      </c>
      <c r="H151" s="111" t="str">
        <f t="shared" si="8"/>
        <v>blank_30x30.png</v>
      </c>
    </row>
    <row r="152" spans="1:8" x14ac:dyDescent="0.2">
      <c r="A152" s="2" t="s">
        <v>130</v>
      </c>
      <c r="B152" s="3">
        <v>77</v>
      </c>
      <c r="C152" s="2" t="s">
        <v>68</v>
      </c>
      <c r="D152" s="112" t="s">
        <v>1871</v>
      </c>
      <c r="E152" s="2" t="s">
        <v>861</v>
      </c>
      <c r="F152" s="111" t="str">
        <f t="shared" si="6"/>
        <v>blank_30x30.png</v>
      </c>
      <c r="G152" s="111" t="str">
        <f t="shared" si="7"/>
        <v>blank_30x30.png</v>
      </c>
      <c r="H152" s="111" t="str">
        <f t="shared" si="8"/>
        <v>blank_30x30.png</v>
      </c>
    </row>
    <row r="153" spans="1:8" x14ac:dyDescent="0.2">
      <c r="A153" s="2"/>
      <c r="B153" s="3"/>
      <c r="C153" s="2"/>
      <c r="D153" s="112"/>
      <c r="E153" s="2"/>
      <c r="F153" s="111" t="str">
        <f t="shared" si="6"/>
        <v/>
      </c>
      <c r="G153" s="111" t="str">
        <f t="shared" si="7"/>
        <v/>
      </c>
      <c r="H153" s="111" t="str">
        <f t="shared" si="8"/>
        <v/>
      </c>
    </row>
    <row r="154" spans="1:8" x14ac:dyDescent="0.2">
      <c r="A154" s="2" t="s">
        <v>135</v>
      </c>
      <c r="B154" s="3">
        <v>1</v>
      </c>
      <c r="C154" s="2" t="s">
        <v>136</v>
      </c>
      <c r="D154" s="112" t="s">
        <v>1947</v>
      </c>
      <c r="E154" s="2" t="s">
        <v>1013</v>
      </c>
      <c r="F154" s="111" t="str">
        <f t="shared" si="6"/>
        <v>blank_30x30.png</v>
      </c>
      <c r="G154" s="111" t="str">
        <f t="shared" si="7"/>
        <v>blank_30x30.png</v>
      </c>
      <c r="H154" s="111" t="str">
        <f t="shared" si="8"/>
        <v>blank_30x30.png</v>
      </c>
    </row>
    <row r="155" spans="1:8" x14ac:dyDescent="0.2">
      <c r="A155" s="2" t="s">
        <v>135</v>
      </c>
      <c r="B155" s="3">
        <v>2</v>
      </c>
      <c r="C155" s="2" t="s">
        <v>138</v>
      </c>
      <c r="D155" s="112" t="s">
        <v>1948</v>
      </c>
      <c r="E155" s="2" t="s">
        <v>1014</v>
      </c>
      <c r="F155" s="111" t="str">
        <f t="shared" si="6"/>
        <v>blank_30x30.png</v>
      </c>
      <c r="G155" s="111" t="str">
        <f t="shared" si="7"/>
        <v>blank_30x30.png</v>
      </c>
      <c r="H155" s="111" t="str">
        <f t="shared" si="8"/>
        <v>blank_30x30.png</v>
      </c>
    </row>
    <row r="156" spans="1:8" x14ac:dyDescent="0.2">
      <c r="A156" s="2" t="s">
        <v>135</v>
      </c>
      <c r="B156" s="3">
        <v>3</v>
      </c>
      <c r="C156" s="2" t="s">
        <v>140</v>
      </c>
      <c r="D156" s="112" t="s">
        <v>1949</v>
      </c>
      <c r="E156" s="2" t="s">
        <v>1015</v>
      </c>
      <c r="F156" s="111" t="str">
        <f t="shared" si="6"/>
        <v>blank_30x30.png</v>
      </c>
      <c r="G156" s="111" t="str">
        <f t="shared" si="7"/>
        <v>blank_30x30.png</v>
      </c>
      <c r="H156" s="111" t="str">
        <f t="shared" si="8"/>
        <v>blank_30x30.png</v>
      </c>
    </row>
    <row r="157" spans="1:8" x14ac:dyDescent="0.2">
      <c r="A157" s="2" t="s">
        <v>135</v>
      </c>
      <c r="B157" s="3">
        <v>4</v>
      </c>
      <c r="C157" s="2" t="s">
        <v>141</v>
      </c>
      <c r="D157" s="112" t="s">
        <v>1950</v>
      </c>
      <c r="E157" s="2" t="s">
        <v>1016</v>
      </c>
      <c r="F157" s="111" t="str">
        <f t="shared" si="6"/>
        <v>blank_30x30.png</v>
      </c>
      <c r="G157" s="111" t="str">
        <f t="shared" si="7"/>
        <v>blank_30x30.png</v>
      </c>
      <c r="H157" s="111" t="str">
        <f t="shared" si="8"/>
        <v>blank_30x30.png</v>
      </c>
    </row>
    <row r="158" spans="1:8" x14ac:dyDescent="0.2">
      <c r="A158" s="2" t="s">
        <v>135</v>
      </c>
      <c r="B158" s="3">
        <v>5</v>
      </c>
      <c r="C158" s="2" t="s">
        <v>143</v>
      </c>
      <c r="D158" s="112" t="s">
        <v>1951</v>
      </c>
      <c r="E158" s="2" t="s">
        <v>1017</v>
      </c>
      <c r="F158" s="111" t="str">
        <f t="shared" si="6"/>
        <v>blank_30x30.png</v>
      </c>
      <c r="G158" s="111" t="str">
        <f t="shared" si="7"/>
        <v>blank_30x30.png</v>
      </c>
      <c r="H158" s="111" t="str">
        <f t="shared" si="8"/>
        <v>blank_30x30.png</v>
      </c>
    </row>
    <row r="159" spans="1:8" ht="15" customHeight="1" x14ac:dyDescent="0.2">
      <c r="A159" s="2" t="s">
        <v>135</v>
      </c>
      <c r="B159" s="3">
        <v>77</v>
      </c>
      <c r="C159" s="2" t="s">
        <v>68</v>
      </c>
      <c r="D159" s="112" t="s">
        <v>1871</v>
      </c>
      <c r="E159" s="2" t="s">
        <v>861</v>
      </c>
      <c r="F159" s="111" t="str">
        <f t="shared" si="6"/>
        <v>blank_30x30.png</v>
      </c>
      <c r="G159" s="111" t="str">
        <f t="shared" si="7"/>
        <v>blank_30x30.png</v>
      </c>
      <c r="H159" s="111" t="str">
        <f t="shared" si="8"/>
        <v>blank_30x30.png</v>
      </c>
    </row>
    <row r="160" spans="1:8" ht="12.75" x14ac:dyDescent="0.2">
      <c r="A160" s="8"/>
      <c r="B160" s="8"/>
      <c r="C160" s="8"/>
      <c r="D160" s="44"/>
      <c r="E160" s="8"/>
      <c r="F160" s="111" t="str">
        <f t="shared" si="6"/>
        <v/>
      </c>
      <c r="G160" s="111" t="str">
        <f t="shared" si="7"/>
        <v/>
      </c>
      <c r="H160" s="111" t="str">
        <f t="shared" si="8"/>
        <v/>
      </c>
    </row>
    <row r="161" spans="1:8" ht="15" customHeight="1" x14ac:dyDescent="0.2">
      <c r="A161" s="2" t="s">
        <v>147</v>
      </c>
      <c r="B161" s="3">
        <v>1</v>
      </c>
      <c r="C161" s="2" t="s">
        <v>149</v>
      </c>
      <c r="D161" s="112" t="s">
        <v>1952</v>
      </c>
      <c r="E161" s="2" t="s">
        <v>1018</v>
      </c>
      <c r="F161" s="111" t="str">
        <f t="shared" si="6"/>
        <v>blank_30x30.png</v>
      </c>
      <c r="G161" s="111" t="str">
        <f t="shared" si="7"/>
        <v>blank_30x30.png</v>
      </c>
      <c r="H161" s="111" t="str">
        <f t="shared" si="8"/>
        <v>blank_30x30.png</v>
      </c>
    </row>
    <row r="162" spans="1:8" ht="15" customHeight="1" x14ac:dyDescent="0.2">
      <c r="A162" s="2" t="s">
        <v>147</v>
      </c>
      <c r="B162" s="3">
        <v>2</v>
      </c>
      <c r="C162" s="2" t="s">
        <v>150</v>
      </c>
      <c r="D162" s="112" t="s">
        <v>1953</v>
      </c>
      <c r="E162" s="2" t="s">
        <v>1019</v>
      </c>
      <c r="F162" s="111" t="str">
        <f t="shared" si="6"/>
        <v>blank_30x30.png</v>
      </c>
      <c r="G162" s="111" t="str">
        <f t="shared" si="7"/>
        <v>blank_30x30.png</v>
      </c>
      <c r="H162" s="111" t="str">
        <f t="shared" si="8"/>
        <v>blank_30x30.png</v>
      </c>
    </row>
    <row r="163" spans="1:8" ht="15" customHeight="1" x14ac:dyDescent="0.2">
      <c r="A163" s="2" t="s">
        <v>147</v>
      </c>
      <c r="B163" s="3">
        <v>3</v>
      </c>
      <c r="C163" s="2" t="s">
        <v>152</v>
      </c>
      <c r="D163" s="112" t="s">
        <v>1954</v>
      </c>
      <c r="E163" s="2" t="s">
        <v>1020</v>
      </c>
      <c r="F163" s="111" t="str">
        <f t="shared" si="6"/>
        <v>blank_30x30.png</v>
      </c>
      <c r="G163" s="111" t="str">
        <f t="shared" si="7"/>
        <v>blank_30x30.png</v>
      </c>
      <c r="H163" s="111" t="str">
        <f t="shared" si="8"/>
        <v>blank_30x30.png</v>
      </c>
    </row>
    <row r="164" spans="1:8" ht="15" customHeight="1" x14ac:dyDescent="0.2">
      <c r="A164" s="2" t="s">
        <v>147</v>
      </c>
      <c r="B164" s="3">
        <v>77</v>
      </c>
      <c r="C164" s="2" t="s">
        <v>68</v>
      </c>
      <c r="D164" s="112" t="s">
        <v>1871</v>
      </c>
      <c r="E164" s="2" t="s">
        <v>861</v>
      </c>
      <c r="F164" s="111" t="str">
        <f t="shared" si="6"/>
        <v>blank_30x30.png</v>
      </c>
      <c r="G164" s="111" t="str">
        <f t="shared" si="7"/>
        <v>blank_30x30.png</v>
      </c>
      <c r="H164" s="111" t="str">
        <f t="shared" si="8"/>
        <v>blank_30x30.png</v>
      </c>
    </row>
    <row r="165" spans="1:8" ht="12.75" x14ac:dyDescent="0.2">
      <c r="A165" s="8"/>
      <c r="B165" s="8"/>
      <c r="C165" s="8"/>
      <c r="D165" s="44"/>
      <c r="E165" s="8"/>
      <c r="F165" s="111" t="str">
        <f t="shared" si="6"/>
        <v/>
      </c>
      <c r="G165" s="111" t="str">
        <f t="shared" si="7"/>
        <v/>
      </c>
      <c r="H165" s="111" t="str">
        <f t="shared" si="8"/>
        <v/>
      </c>
    </row>
    <row r="166" spans="1:8" ht="15" customHeight="1" x14ac:dyDescent="0.2">
      <c r="A166" s="2" t="s">
        <v>156</v>
      </c>
      <c r="B166" s="3">
        <v>1</v>
      </c>
      <c r="C166" s="2" t="s">
        <v>157</v>
      </c>
      <c r="D166" s="112" t="s">
        <v>1955</v>
      </c>
      <c r="E166" s="2" t="s">
        <v>1021</v>
      </c>
      <c r="F166" s="111" t="str">
        <f t="shared" si="6"/>
        <v>blank_30x30.png</v>
      </c>
      <c r="G166" s="111" t="str">
        <f t="shared" si="7"/>
        <v>blank_30x30.png</v>
      </c>
      <c r="H166" s="111" t="str">
        <f t="shared" si="8"/>
        <v>blank_30x30.png</v>
      </c>
    </row>
    <row r="167" spans="1:8" ht="15" customHeight="1" x14ac:dyDescent="0.2">
      <c r="A167" s="2" t="s">
        <v>156</v>
      </c>
      <c r="B167" s="3">
        <v>2</v>
      </c>
      <c r="C167" s="2" t="s">
        <v>1420</v>
      </c>
      <c r="D167" s="112" t="s">
        <v>1956</v>
      </c>
      <c r="E167" s="2" t="s">
        <v>1422</v>
      </c>
      <c r="F167" s="111" t="str">
        <f t="shared" si="6"/>
        <v>blank_30x30.png</v>
      </c>
      <c r="G167" s="111" t="str">
        <f t="shared" si="7"/>
        <v>blank_30x30.png</v>
      </c>
      <c r="H167" s="111" t="str">
        <f t="shared" si="8"/>
        <v>blank_30x30.png</v>
      </c>
    </row>
    <row r="168" spans="1:8" ht="15" customHeight="1" x14ac:dyDescent="0.2">
      <c r="A168" s="2" t="s">
        <v>156</v>
      </c>
      <c r="B168" s="3">
        <v>3</v>
      </c>
      <c r="C168" s="2" t="s">
        <v>1421</v>
      </c>
      <c r="D168" s="112" t="s">
        <v>1957</v>
      </c>
      <c r="E168" s="2" t="s">
        <v>1423</v>
      </c>
      <c r="F168" s="111" t="str">
        <f t="shared" si="6"/>
        <v>blank_30x30.png</v>
      </c>
      <c r="G168" s="111" t="str">
        <f t="shared" si="7"/>
        <v>blank_30x30.png</v>
      </c>
      <c r="H168" s="111" t="str">
        <f t="shared" si="8"/>
        <v>blank_30x30.png</v>
      </c>
    </row>
    <row r="169" spans="1:8" ht="15" customHeight="1" x14ac:dyDescent="0.2">
      <c r="A169" s="2" t="s">
        <v>156</v>
      </c>
      <c r="B169" s="3">
        <v>4</v>
      </c>
      <c r="C169" s="2" t="s">
        <v>161</v>
      </c>
      <c r="D169" s="112" t="s">
        <v>1958</v>
      </c>
      <c r="E169" s="2" t="s">
        <v>1022</v>
      </c>
      <c r="F169" s="111" t="str">
        <f t="shared" si="6"/>
        <v>blank_30x30.png</v>
      </c>
      <c r="G169" s="111" t="str">
        <f t="shared" si="7"/>
        <v>blank_30x30.png</v>
      </c>
      <c r="H169" s="111" t="str">
        <f t="shared" si="8"/>
        <v>blank_30x30.png</v>
      </c>
    </row>
    <row r="170" spans="1:8" ht="15" customHeight="1" x14ac:dyDescent="0.2">
      <c r="A170" s="2" t="s">
        <v>156</v>
      </c>
      <c r="B170" s="3">
        <v>5</v>
      </c>
      <c r="C170" s="2" t="s">
        <v>162</v>
      </c>
      <c r="D170" s="112" t="s">
        <v>1893</v>
      </c>
      <c r="E170" s="2" t="s">
        <v>1023</v>
      </c>
      <c r="F170" s="111" t="str">
        <f t="shared" si="6"/>
        <v>blank_30x30.png</v>
      </c>
      <c r="G170" s="111" t="str">
        <f t="shared" si="7"/>
        <v>blank_30x30.png</v>
      </c>
      <c r="H170" s="111" t="str">
        <f t="shared" si="8"/>
        <v>blank_30x30.png</v>
      </c>
    </row>
    <row r="171" spans="1:8" ht="15" customHeight="1" x14ac:dyDescent="0.2">
      <c r="A171" s="2" t="s">
        <v>156</v>
      </c>
      <c r="B171" s="3">
        <v>6</v>
      </c>
      <c r="C171" s="2" t="s">
        <v>163</v>
      </c>
      <c r="D171" s="112" t="s">
        <v>1959</v>
      </c>
      <c r="E171" s="2" t="s">
        <v>1024</v>
      </c>
      <c r="F171" s="111" t="str">
        <f t="shared" si="6"/>
        <v>blank_30x30.png</v>
      </c>
      <c r="G171" s="111" t="str">
        <f t="shared" si="7"/>
        <v>blank_30x30.png</v>
      </c>
      <c r="H171" s="111" t="str">
        <f t="shared" si="8"/>
        <v>blank_30x30.png</v>
      </c>
    </row>
    <row r="172" spans="1:8" ht="15" customHeight="1" x14ac:dyDescent="0.2">
      <c r="A172" s="2" t="s">
        <v>156</v>
      </c>
      <c r="B172" s="3">
        <v>7</v>
      </c>
      <c r="C172" s="2" t="s">
        <v>164</v>
      </c>
      <c r="D172" s="112" t="s">
        <v>1960</v>
      </c>
      <c r="E172" s="2" t="s">
        <v>1025</v>
      </c>
      <c r="F172" s="111" t="str">
        <f t="shared" si="6"/>
        <v>blank_30x30.png</v>
      </c>
      <c r="G172" s="111" t="str">
        <f t="shared" si="7"/>
        <v>blank_30x30.png</v>
      </c>
      <c r="H172" s="111" t="str">
        <f t="shared" si="8"/>
        <v>blank_30x30.png</v>
      </c>
    </row>
    <row r="173" spans="1:8" ht="15" customHeight="1" x14ac:dyDescent="0.2">
      <c r="A173" s="2" t="s">
        <v>156</v>
      </c>
      <c r="B173" s="3">
        <v>77</v>
      </c>
      <c r="C173" s="2" t="s">
        <v>68</v>
      </c>
      <c r="D173" s="112" t="s">
        <v>1871</v>
      </c>
      <c r="E173" s="2" t="s">
        <v>861</v>
      </c>
      <c r="F173" s="111" t="str">
        <f t="shared" si="6"/>
        <v>blank_30x30.png</v>
      </c>
      <c r="G173" s="111" t="str">
        <f t="shared" si="7"/>
        <v>blank_30x30.png</v>
      </c>
      <c r="H173" s="111" t="str">
        <f t="shared" si="8"/>
        <v>blank_30x30.png</v>
      </c>
    </row>
    <row r="174" spans="1:8" ht="12.75" x14ac:dyDescent="0.2">
      <c r="A174" s="8"/>
      <c r="B174" s="8"/>
      <c r="C174" s="8"/>
      <c r="D174" s="44"/>
      <c r="E174" s="8"/>
      <c r="F174" s="111" t="str">
        <f t="shared" si="6"/>
        <v/>
      </c>
      <c r="G174" s="111" t="str">
        <f t="shared" si="7"/>
        <v/>
      </c>
      <c r="H174" s="111" t="str">
        <f t="shared" si="8"/>
        <v/>
      </c>
    </row>
    <row r="175" spans="1:8" ht="15" customHeight="1" x14ac:dyDescent="0.2">
      <c r="A175" s="2" t="s">
        <v>165</v>
      </c>
      <c r="B175" s="3">
        <v>1</v>
      </c>
      <c r="C175" s="2" t="s">
        <v>166</v>
      </c>
      <c r="D175" s="112" t="s">
        <v>1961</v>
      </c>
      <c r="E175" s="2" t="s">
        <v>1026</v>
      </c>
      <c r="F175" s="111" t="str">
        <f t="shared" si="6"/>
        <v>blank_30x30.png</v>
      </c>
      <c r="G175" s="111" t="str">
        <f t="shared" si="7"/>
        <v>blank_30x30.png</v>
      </c>
      <c r="H175" s="111" t="str">
        <f t="shared" si="8"/>
        <v>blank_30x30.png</v>
      </c>
    </row>
    <row r="176" spans="1:8" ht="15" customHeight="1" x14ac:dyDescent="0.2">
      <c r="A176" s="2" t="s">
        <v>165</v>
      </c>
      <c r="B176" s="3">
        <v>2</v>
      </c>
      <c r="C176" s="2" t="s">
        <v>167</v>
      </c>
      <c r="D176" s="112" t="s">
        <v>1962</v>
      </c>
      <c r="E176" s="2" t="s">
        <v>1027</v>
      </c>
      <c r="F176" s="111" t="str">
        <f t="shared" si="6"/>
        <v>blank_30x30.png</v>
      </c>
      <c r="G176" s="111" t="str">
        <f t="shared" si="7"/>
        <v>blank_30x30.png</v>
      </c>
      <c r="H176" s="111" t="str">
        <f t="shared" si="8"/>
        <v>blank_30x30.png</v>
      </c>
    </row>
    <row r="177" spans="1:8" ht="15" customHeight="1" x14ac:dyDescent="0.2">
      <c r="A177" s="2" t="s">
        <v>165</v>
      </c>
      <c r="B177" s="3">
        <v>3</v>
      </c>
      <c r="C177" s="2" t="s">
        <v>168</v>
      </c>
      <c r="D177" s="112" t="s">
        <v>1963</v>
      </c>
      <c r="E177" s="2" t="s">
        <v>1028</v>
      </c>
      <c r="F177" s="111" t="str">
        <f t="shared" si="6"/>
        <v>blank_30x30.png</v>
      </c>
      <c r="G177" s="111" t="str">
        <f t="shared" si="7"/>
        <v>blank_30x30.png</v>
      </c>
      <c r="H177" s="111" t="str">
        <f t="shared" si="8"/>
        <v>blank_30x30.png</v>
      </c>
    </row>
    <row r="178" spans="1:8" ht="15" customHeight="1" x14ac:dyDescent="0.2">
      <c r="F178" s="111" t="str">
        <f t="shared" si="6"/>
        <v/>
      </c>
      <c r="G178" s="111" t="str">
        <f t="shared" si="7"/>
        <v/>
      </c>
      <c r="H178" s="111" t="str">
        <f t="shared" si="8"/>
        <v/>
      </c>
    </row>
    <row r="179" spans="1:8" ht="15" customHeight="1" x14ac:dyDescent="0.2">
      <c r="A179" s="6" t="s">
        <v>556</v>
      </c>
      <c r="B179" s="11" t="s">
        <v>558</v>
      </c>
      <c r="C179" s="11" t="s">
        <v>558</v>
      </c>
      <c r="D179" s="43" t="s">
        <v>558</v>
      </c>
      <c r="E179" s="11" t="s">
        <v>558</v>
      </c>
      <c r="F179" s="111" t="str">
        <f t="shared" si="6"/>
        <v>blank_30x30.png</v>
      </c>
      <c r="G179" s="111" t="str">
        <f t="shared" si="7"/>
        <v>blank_30x30.png</v>
      </c>
      <c r="H179" s="111" t="str">
        <f t="shared" si="8"/>
        <v>blank_30x30.png</v>
      </c>
    </row>
    <row r="180" spans="1:8" ht="15" customHeight="1" x14ac:dyDescent="0.2">
      <c r="A180" s="6" t="s">
        <v>556</v>
      </c>
      <c r="B180" s="11" t="s">
        <v>559</v>
      </c>
      <c r="C180" s="11" t="s">
        <v>559</v>
      </c>
      <c r="D180" s="43" t="s">
        <v>559</v>
      </c>
      <c r="E180" s="11" t="s">
        <v>559</v>
      </c>
      <c r="F180" s="111" t="str">
        <f t="shared" si="6"/>
        <v>blank_30x30.png</v>
      </c>
      <c r="G180" s="111" t="str">
        <f t="shared" si="7"/>
        <v>blank_30x30.png</v>
      </c>
      <c r="H180" s="111" t="str">
        <f t="shared" si="8"/>
        <v>blank_30x30.png</v>
      </c>
    </row>
    <row r="181" spans="1:8" ht="15" customHeight="1" x14ac:dyDescent="0.2">
      <c r="A181" s="6" t="s">
        <v>556</v>
      </c>
      <c r="B181" s="11" t="s">
        <v>560</v>
      </c>
      <c r="C181" s="11" t="s">
        <v>560</v>
      </c>
      <c r="D181" s="43" t="s">
        <v>560</v>
      </c>
      <c r="E181" s="11" t="s">
        <v>560</v>
      </c>
      <c r="F181" s="111" t="str">
        <f t="shared" si="6"/>
        <v>blank_30x30.png</v>
      </c>
      <c r="G181" s="111" t="str">
        <f t="shared" si="7"/>
        <v>blank_30x30.png</v>
      </c>
      <c r="H181" s="111" t="str">
        <f t="shared" si="8"/>
        <v>blank_30x30.png</v>
      </c>
    </row>
    <row r="182" spans="1:8" ht="15" customHeight="1" x14ac:dyDescent="0.2">
      <c r="A182" s="6" t="s">
        <v>556</v>
      </c>
      <c r="B182" s="11" t="s">
        <v>561</v>
      </c>
      <c r="C182" s="11" t="s">
        <v>561</v>
      </c>
      <c r="D182" s="43" t="s">
        <v>561</v>
      </c>
      <c r="E182" s="11" t="s">
        <v>561</v>
      </c>
      <c r="F182" s="111" t="str">
        <f t="shared" si="6"/>
        <v>blank_30x30.png</v>
      </c>
      <c r="G182" s="111" t="str">
        <f t="shared" si="7"/>
        <v>blank_30x30.png</v>
      </c>
      <c r="H182" s="111" t="str">
        <f t="shared" si="8"/>
        <v>blank_30x30.png</v>
      </c>
    </row>
    <row r="183" spans="1:8" ht="15" customHeight="1" x14ac:dyDescent="0.2">
      <c r="A183" s="6" t="s">
        <v>556</v>
      </c>
      <c r="B183" s="11" t="s">
        <v>562</v>
      </c>
      <c r="C183" s="11" t="s">
        <v>562</v>
      </c>
      <c r="D183" s="43" t="s">
        <v>562</v>
      </c>
      <c r="E183" s="11" t="s">
        <v>562</v>
      </c>
      <c r="F183" s="111" t="str">
        <f t="shared" si="6"/>
        <v>blank_30x30.png</v>
      </c>
      <c r="G183" s="111" t="str">
        <f t="shared" si="7"/>
        <v>blank_30x30.png</v>
      </c>
      <c r="H183" s="111" t="str">
        <f t="shared" si="8"/>
        <v>blank_30x30.png</v>
      </c>
    </row>
    <row r="184" spans="1:8" ht="15" customHeight="1" x14ac:dyDescent="0.2">
      <c r="A184" s="6" t="s">
        <v>556</v>
      </c>
      <c r="B184" s="11" t="s">
        <v>563</v>
      </c>
      <c r="C184" s="11" t="s">
        <v>563</v>
      </c>
      <c r="D184" s="43" t="s">
        <v>563</v>
      </c>
      <c r="E184" s="11" t="s">
        <v>563</v>
      </c>
      <c r="F184" s="111" t="str">
        <f t="shared" si="6"/>
        <v>blank_30x30.png</v>
      </c>
      <c r="G184" s="111" t="str">
        <f t="shared" si="7"/>
        <v>blank_30x30.png</v>
      </c>
      <c r="H184" s="111" t="str">
        <f t="shared" si="8"/>
        <v>blank_30x30.png</v>
      </c>
    </row>
    <row r="185" spans="1:8" ht="15" customHeight="1" x14ac:dyDescent="0.2">
      <c r="A185" s="6" t="s">
        <v>556</v>
      </c>
      <c r="B185" s="11" t="s">
        <v>564</v>
      </c>
      <c r="C185" s="11" t="s">
        <v>564</v>
      </c>
      <c r="D185" s="43" t="s">
        <v>564</v>
      </c>
      <c r="E185" s="11" t="s">
        <v>564</v>
      </c>
      <c r="F185" s="111" t="str">
        <f t="shared" si="6"/>
        <v>blank_30x30.png</v>
      </c>
      <c r="G185" s="111" t="str">
        <f t="shared" si="7"/>
        <v>blank_30x30.png</v>
      </c>
      <c r="H185" s="111" t="str">
        <f t="shared" si="8"/>
        <v>blank_30x30.png</v>
      </c>
    </row>
    <row r="186" spans="1:8" ht="15" customHeight="1" x14ac:dyDescent="0.2">
      <c r="A186" s="6" t="s">
        <v>556</v>
      </c>
      <c r="B186" s="11" t="s">
        <v>565</v>
      </c>
      <c r="C186" s="11" t="s">
        <v>565</v>
      </c>
      <c r="D186" s="43" t="s">
        <v>565</v>
      </c>
      <c r="E186" s="11" t="s">
        <v>565</v>
      </c>
      <c r="F186" s="111" t="str">
        <f t="shared" si="6"/>
        <v>blank_30x30.png</v>
      </c>
      <c r="G186" s="111" t="str">
        <f t="shared" si="7"/>
        <v>blank_30x30.png</v>
      </c>
      <c r="H186" s="111" t="str">
        <f t="shared" si="8"/>
        <v>blank_30x30.png</v>
      </c>
    </row>
    <row r="187" spans="1:8" ht="15" customHeight="1" x14ac:dyDescent="0.2">
      <c r="A187" s="6" t="s">
        <v>556</v>
      </c>
      <c r="B187" s="11" t="s">
        <v>566</v>
      </c>
      <c r="C187" s="11" t="s">
        <v>566</v>
      </c>
      <c r="D187" s="43" t="s">
        <v>566</v>
      </c>
      <c r="E187" s="11" t="s">
        <v>566</v>
      </c>
      <c r="F187" s="111" t="str">
        <f t="shared" si="6"/>
        <v>blank_30x30.png</v>
      </c>
      <c r="G187" s="111" t="str">
        <f t="shared" si="7"/>
        <v>blank_30x30.png</v>
      </c>
      <c r="H187" s="111" t="str">
        <f t="shared" si="8"/>
        <v>blank_30x30.png</v>
      </c>
    </row>
    <row r="188" spans="1:8" ht="15" customHeight="1" x14ac:dyDescent="0.2">
      <c r="A188" s="6" t="s">
        <v>556</v>
      </c>
      <c r="B188" s="11" t="s">
        <v>567</v>
      </c>
      <c r="C188" s="11" t="s">
        <v>567</v>
      </c>
      <c r="D188" s="43" t="s">
        <v>567</v>
      </c>
      <c r="E188" s="11" t="s">
        <v>567</v>
      </c>
      <c r="F188" s="111" t="str">
        <f t="shared" si="6"/>
        <v>blank_30x30.png</v>
      </c>
      <c r="G188" s="111" t="str">
        <f t="shared" si="7"/>
        <v>blank_30x30.png</v>
      </c>
      <c r="H188" s="111" t="str">
        <f t="shared" si="8"/>
        <v>blank_30x30.png</v>
      </c>
    </row>
    <row r="189" spans="1:8" ht="15" customHeight="1" x14ac:dyDescent="0.2">
      <c r="A189" s="6" t="s">
        <v>556</v>
      </c>
      <c r="B189" s="11" t="s">
        <v>568</v>
      </c>
      <c r="C189" s="11" t="s">
        <v>568</v>
      </c>
      <c r="D189" s="43" t="s">
        <v>568</v>
      </c>
      <c r="E189" s="11" t="s">
        <v>568</v>
      </c>
      <c r="F189" s="111" t="str">
        <f t="shared" si="6"/>
        <v>blank_30x30.png</v>
      </c>
      <c r="G189" s="111" t="str">
        <f t="shared" si="7"/>
        <v>blank_30x30.png</v>
      </c>
      <c r="H189" s="111" t="str">
        <f t="shared" si="8"/>
        <v>blank_30x30.png</v>
      </c>
    </row>
    <row r="190" spans="1:8" ht="15" customHeight="1" x14ac:dyDescent="0.2">
      <c r="A190" s="6" t="s">
        <v>556</v>
      </c>
      <c r="B190" s="11" t="s">
        <v>569</v>
      </c>
      <c r="C190" s="11" t="s">
        <v>569</v>
      </c>
      <c r="D190" s="43" t="s">
        <v>569</v>
      </c>
      <c r="E190" s="11" t="s">
        <v>569</v>
      </c>
      <c r="F190" s="111" t="str">
        <f t="shared" si="6"/>
        <v>blank_30x30.png</v>
      </c>
      <c r="G190" s="111" t="str">
        <f t="shared" si="7"/>
        <v>blank_30x30.png</v>
      </c>
      <c r="H190" s="111" t="str">
        <f t="shared" si="8"/>
        <v>blank_30x30.png</v>
      </c>
    </row>
    <row r="191" spans="1:8" ht="15" customHeight="1" x14ac:dyDescent="0.2">
      <c r="A191" s="6" t="s">
        <v>556</v>
      </c>
      <c r="B191" s="11" t="s">
        <v>570</v>
      </c>
      <c r="C191" s="11" t="s">
        <v>570</v>
      </c>
      <c r="D191" s="43" t="s">
        <v>570</v>
      </c>
      <c r="E191" s="11" t="s">
        <v>570</v>
      </c>
      <c r="F191" s="111" t="str">
        <f t="shared" si="6"/>
        <v>blank_30x30.png</v>
      </c>
      <c r="G191" s="111" t="str">
        <f t="shared" si="7"/>
        <v>blank_30x30.png</v>
      </c>
      <c r="H191" s="111" t="str">
        <f t="shared" si="8"/>
        <v>blank_30x30.png</v>
      </c>
    </row>
    <row r="192" spans="1:8" ht="15" customHeight="1" x14ac:dyDescent="0.2">
      <c r="A192" s="6" t="s">
        <v>556</v>
      </c>
      <c r="B192" s="11" t="s">
        <v>571</v>
      </c>
      <c r="C192" s="11" t="s">
        <v>571</v>
      </c>
      <c r="D192" s="43" t="s">
        <v>571</v>
      </c>
      <c r="E192" s="11" t="s">
        <v>571</v>
      </c>
      <c r="F192" s="111" t="str">
        <f t="shared" si="6"/>
        <v>blank_30x30.png</v>
      </c>
      <c r="G192" s="111" t="str">
        <f t="shared" si="7"/>
        <v>blank_30x30.png</v>
      </c>
      <c r="H192" s="111" t="str">
        <f t="shared" si="8"/>
        <v>blank_30x30.png</v>
      </c>
    </row>
    <row r="193" spans="1:8" ht="15" customHeight="1" x14ac:dyDescent="0.2">
      <c r="A193" s="6" t="s">
        <v>556</v>
      </c>
      <c r="B193" s="11" t="s">
        <v>572</v>
      </c>
      <c r="C193" s="11" t="s">
        <v>572</v>
      </c>
      <c r="D193" s="43" t="s">
        <v>572</v>
      </c>
      <c r="E193" s="11" t="s">
        <v>572</v>
      </c>
      <c r="F193" s="111" t="str">
        <f t="shared" si="6"/>
        <v>blank_30x30.png</v>
      </c>
      <c r="G193" s="111" t="str">
        <f t="shared" si="7"/>
        <v>blank_30x30.png</v>
      </c>
      <c r="H193" s="111" t="str">
        <f t="shared" si="8"/>
        <v>blank_30x30.png</v>
      </c>
    </row>
    <row r="194" spans="1:8" ht="15" customHeight="1" x14ac:dyDescent="0.2">
      <c r="A194" s="6" t="s">
        <v>556</v>
      </c>
      <c r="B194" s="11" t="s">
        <v>573</v>
      </c>
      <c r="C194" s="11" t="s">
        <v>573</v>
      </c>
      <c r="D194" s="43" t="s">
        <v>573</v>
      </c>
      <c r="E194" s="11" t="s">
        <v>573</v>
      </c>
      <c r="F194" s="111" t="str">
        <f t="shared" si="6"/>
        <v>blank_30x30.png</v>
      </c>
      <c r="G194" s="111" t="str">
        <f t="shared" si="7"/>
        <v>blank_30x30.png</v>
      </c>
      <c r="H194" s="111" t="str">
        <f t="shared" si="8"/>
        <v>blank_30x30.png</v>
      </c>
    </row>
    <row r="195" spans="1:8" ht="15" customHeight="1" x14ac:dyDescent="0.2">
      <c r="A195" s="6" t="s">
        <v>556</v>
      </c>
      <c r="B195" s="11" t="s">
        <v>574</v>
      </c>
      <c r="C195" s="11" t="s">
        <v>574</v>
      </c>
      <c r="D195" s="43" t="s">
        <v>574</v>
      </c>
      <c r="E195" s="11" t="s">
        <v>574</v>
      </c>
      <c r="F195" s="111" t="str">
        <f t="shared" ref="F195:F258" si="9">IF(B195&lt;&gt;"", "blank_30x30.png","")</f>
        <v>blank_30x30.png</v>
      </c>
      <c r="G195" s="111" t="str">
        <f t="shared" ref="G195:G258" si="10">IF(B195&lt;&gt;"", "blank_30x30.png","")</f>
        <v>blank_30x30.png</v>
      </c>
      <c r="H195" s="111" t="str">
        <f t="shared" ref="H195:H258" si="11">IF(B195&lt;&gt;"", "blank_30x30.png","")</f>
        <v>blank_30x30.png</v>
      </c>
    </row>
    <row r="196" spans="1:8" ht="15" customHeight="1" x14ac:dyDescent="0.2">
      <c r="A196" s="6" t="s">
        <v>556</v>
      </c>
      <c r="B196" s="11" t="s">
        <v>575</v>
      </c>
      <c r="C196" s="11" t="s">
        <v>575</v>
      </c>
      <c r="D196" s="43" t="s">
        <v>575</v>
      </c>
      <c r="E196" s="11" t="s">
        <v>575</v>
      </c>
      <c r="F196" s="111" t="str">
        <f t="shared" si="9"/>
        <v>blank_30x30.png</v>
      </c>
      <c r="G196" s="111" t="str">
        <f t="shared" si="10"/>
        <v>blank_30x30.png</v>
      </c>
      <c r="H196" s="111" t="str">
        <f t="shared" si="11"/>
        <v>blank_30x30.png</v>
      </c>
    </row>
    <row r="197" spans="1:8" ht="15" customHeight="1" x14ac:dyDescent="0.2">
      <c r="A197" s="6" t="s">
        <v>556</v>
      </c>
      <c r="B197" s="11" t="s">
        <v>576</v>
      </c>
      <c r="C197" s="11" t="s">
        <v>576</v>
      </c>
      <c r="D197" s="43" t="s">
        <v>576</v>
      </c>
      <c r="E197" s="11" t="s">
        <v>576</v>
      </c>
      <c r="F197" s="111" t="str">
        <f t="shared" si="9"/>
        <v>blank_30x30.png</v>
      </c>
      <c r="G197" s="111" t="str">
        <f t="shared" si="10"/>
        <v>blank_30x30.png</v>
      </c>
      <c r="H197" s="111" t="str">
        <f t="shared" si="11"/>
        <v>blank_30x30.png</v>
      </c>
    </row>
    <row r="198" spans="1:8" ht="15" customHeight="1" x14ac:dyDescent="0.2">
      <c r="A198" s="6" t="s">
        <v>556</v>
      </c>
      <c r="B198" s="11" t="s">
        <v>577</v>
      </c>
      <c r="C198" s="11" t="s">
        <v>577</v>
      </c>
      <c r="D198" s="43" t="s">
        <v>577</v>
      </c>
      <c r="E198" s="11" t="s">
        <v>577</v>
      </c>
      <c r="F198" s="111" t="str">
        <f t="shared" si="9"/>
        <v>blank_30x30.png</v>
      </c>
      <c r="G198" s="111" t="str">
        <f t="shared" si="10"/>
        <v>blank_30x30.png</v>
      </c>
      <c r="H198" s="111" t="str">
        <f t="shared" si="11"/>
        <v>blank_30x30.png</v>
      </c>
    </row>
    <row r="199" spans="1:8" ht="15" customHeight="1" x14ac:dyDescent="0.2">
      <c r="A199" s="6" t="s">
        <v>556</v>
      </c>
      <c r="B199" s="11" t="s">
        <v>578</v>
      </c>
      <c r="C199" s="11" t="s">
        <v>578</v>
      </c>
      <c r="D199" s="43" t="s">
        <v>578</v>
      </c>
      <c r="E199" s="11" t="s">
        <v>578</v>
      </c>
      <c r="F199" s="111" t="str">
        <f t="shared" si="9"/>
        <v>blank_30x30.png</v>
      </c>
      <c r="G199" s="111" t="str">
        <f t="shared" si="10"/>
        <v>blank_30x30.png</v>
      </c>
      <c r="H199" s="111" t="str">
        <f t="shared" si="11"/>
        <v>blank_30x30.png</v>
      </c>
    </row>
    <row r="200" spans="1:8" ht="15" customHeight="1" x14ac:dyDescent="0.2">
      <c r="A200" s="6" t="s">
        <v>556</v>
      </c>
      <c r="B200" s="11" t="s">
        <v>579</v>
      </c>
      <c r="C200" s="11" t="s">
        <v>579</v>
      </c>
      <c r="D200" s="43" t="s">
        <v>579</v>
      </c>
      <c r="E200" s="11" t="s">
        <v>579</v>
      </c>
      <c r="F200" s="111" t="str">
        <f t="shared" si="9"/>
        <v>blank_30x30.png</v>
      </c>
      <c r="G200" s="111" t="str">
        <f t="shared" si="10"/>
        <v>blank_30x30.png</v>
      </c>
      <c r="H200" s="111" t="str">
        <f t="shared" si="11"/>
        <v>blank_30x30.png</v>
      </c>
    </row>
    <row r="201" spans="1:8" ht="15" customHeight="1" x14ac:dyDescent="0.2">
      <c r="A201" s="6" t="s">
        <v>556</v>
      </c>
      <c r="B201" s="11" t="s">
        <v>580</v>
      </c>
      <c r="C201" s="11" t="s">
        <v>580</v>
      </c>
      <c r="D201" s="43" t="s">
        <v>580</v>
      </c>
      <c r="E201" s="11" t="s">
        <v>580</v>
      </c>
      <c r="F201" s="111" t="str">
        <f t="shared" si="9"/>
        <v>blank_30x30.png</v>
      </c>
      <c r="G201" s="111" t="str">
        <f t="shared" si="10"/>
        <v>blank_30x30.png</v>
      </c>
      <c r="H201" s="111" t="str">
        <f t="shared" si="11"/>
        <v>blank_30x30.png</v>
      </c>
    </row>
    <row r="202" spans="1:8" ht="15" customHeight="1" x14ac:dyDescent="0.2">
      <c r="A202" s="6" t="s">
        <v>556</v>
      </c>
      <c r="B202" s="11" t="s">
        <v>581</v>
      </c>
      <c r="C202" s="11" t="s">
        <v>581</v>
      </c>
      <c r="D202" s="43" t="s">
        <v>581</v>
      </c>
      <c r="E202" s="11" t="s">
        <v>581</v>
      </c>
      <c r="F202" s="111" t="str">
        <f t="shared" si="9"/>
        <v>blank_30x30.png</v>
      </c>
      <c r="G202" s="111" t="str">
        <f t="shared" si="10"/>
        <v>blank_30x30.png</v>
      </c>
      <c r="H202" s="111" t="str">
        <f t="shared" si="11"/>
        <v>blank_30x30.png</v>
      </c>
    </row>
    <row r="203" spans="1:8" ht="15" customHeight="1" x14ac:dyDescent="0.2">
      <c r="A203" s="6" t="s">
        <v>556</v>
      </c>
      <c r="B203" s="11" t="s">
        <v>582</v>
      </c>
      <c r="C203" s="11" t="s">
        <v>582</v>
      </c>
      <c r="D203" s="43" t="s">
        <v>582</v>
      </c>
      <c r="E203" s="11" t="s">
        <v>582</v>
      </c>
      <c r="F203" s="111" t="str">
        <f t="shared" si="9"/>
        <v>blank_30x30.png</v>
      </c>
      <c r="G203" s="111" t="str">
        <f t="shared" si="10"/>
        <v>blank_30x30.png</v>
      </c>
      <c r="H203" s="111" t="str">
        <f t="shared" si="11"/>
        <v>blank_30x30.png</v>
      </c>
    </row>
    <row r="204" spans="1:8" ht="15" customHeight="1" x14ac:dyDescent="0.2">
      <c r="A204" s="6" t="s">
        <v>556</v>
      </c>
      <c r="B204" s="11" t="s">
        <v>583</v>
      </c>
      <c r="C204" s="11" t="s">
        <v>583</v>
      </c>
      <c r="D204" s="43" t="s">
        <v>583</v>
      </c>
      <c r="E204" s="11" t="s">
        <v>583</v>
      </c>
      <c r="F204" s="111" t="str">
        <f t="shared" si="9"/>
        <v>blank_30x30.png</v>
      </c>
      <c r="G204" s="111" t="str">
        <f t="shared" si="10"/>
        <v>blank_30x30.png</v>
      </c>
      <c r="H204" s="111" t="str">
        <f t="shared" si="11"/>
        <v>blank_30x30.png</v>
      </c>
    </row>
    <row r="205" spans="1:8" ht="15" customHeight="1" x14ac:dyDescent="0.2">
      <c r="A205" s="6" t="s">
        <v>556</v>
      </c>
      <c r="B205" s="11" t="s">
        <v>584</v>
      </c>
      <c r="C205" s="11" t="s">
        <v>584</v>
      </c>
      <c r="D205" s="43" t="s">
        <v>584</v>
      </c>
      <c r="E205" s="11" t="s">
        <v>584</v>
      </c>
      <c r="F205" s="111" t="str">
        <f t="shared" si="9"/>
        <v>blank_30x30.png</v>
      </c>
      <c r="G205" s="111" t="str">
        <f t="shared" si="10"/>
        <v>blank_30x30.png</v>
      </c>
      <c r="H205" s="111" t="str">
        <f t="shared" si="11"/>
        <v>blank_30x30.png</v>
      </c>
    </row>
    <row r="206" spans="1:8" ht="15" customHeight="1" x14ac:dyDescent="0.2">
      <c r="A206" s="6" t="s">
        <v>556</v>
      </c>
      <c r="B206" s="11" t="s">
        <v>585</v>
      </c>
      <c r="C206" s="11" t="s">
        <v>585</v>
      </c>
      <c r="D206" s="43" t="s">
        <v>585</v>
      </c>
      <c r="E206" s="11" t="s">
        <v>585</v>
      </c>
      <c r="F206" s="111" t="str">
        <f t="shared" si="9"/>
        <v>blank_30x30.png</v>
      </c>
      <c r="G206" s="111" t="str">
        <f t="shared" si="10"/>
        <v>blank_30x30.png</v>
      </c>
      <c r="H206" s="111" t="str">
        <f t="shared" si="11"/>
        <v>blank_30x30.png</v>
      </c>
    </row>
    <row r="207" spans="1:8" ht="15" customHeight="1" x14ac:dyDescent="0.2">
      <c r="A207" s="6" t="s">
        <v>556</v>
      </c>
      <c r="B207" s="11" t="s">
        <v>586</v>
      </c>
      <c r="C207" s="11" t="s">
        <v>586</v>
      </c>
      <c r="D207" s="43" t="s">
        <v>586</v>
      </c>
      <c r="E207" s="11" t="s">
        <v>586</v>
      </c>
      <c r="F207" s="111" t="str">
        <f t="shared" si="9"/>
        <v>blank_30x30.png</v>
      </c>
      <c r="G207" s="111" t="str">
        <f t="shared" si="10"/>
        <v>blank_30x30.png</v>
      </c>
      <c r="H207" s="111" t="str">
        <f t="shared" si="11"/>
        <v>blank_30x30.png</v>
      </c>
    </row>
    <row r="208" spans="1:8" ht="15" customHeight="1" x14ac:dyDescent="0.2">
      <c r="A208" s="6" t="s">
        <v>556</v>
      </c>
      <c r="B208" s="11" t="s">
        <v>587</v>
      </c>
      <c r="C208" s="11" t="s">
        <v>587</v>
      </c>
      <c r="D208" s="43" t="s">
        <v>587</v>
      </c>
      <c r="E208" s="11" t="s">
        <v>587</v>
      </c>
      <c r="F208" s="111" t="str">
        <f t="shared" si="9"/>
        <v>blank_30x30.png</v>
      </c>
      <c r="G208" s="111" t="str">
        <f t="shared" si="10"/>
        <v>blank_30x30.png</v>
      </c>
      <c r="H208" s="111" t="str">
        <f t="shared" si="11"/>
        <v>blank_30x30.png</v>
      </c>
    </row>
    <row r="209" spans="1:8" ht="15" customHeight="1" x14ac:dyDescent="0.2">
      <c r="A209" s="6" t="s">
        <v>556</v>
      </c>
      <c r="B209" s="11" t="s">
        <v>588</v>
      </c>
      <c r="C209" s="11" t="s">
        <v>588</v>
      </c>
      <c r="D209" s="43" t="s">
        <v>588</v>
      </c>
      <c r="E209" s="11" t="s">
        <v>588</v>
      </c>
      <c r="F209" s="111" t="str">
        <f t="shared" si="9"/>
        <v>blank_30x30.png</v>
      </c>
      <c r="G209" s="111" t="str">
        <f t="shared" si="10"/>
        <v>blank_30x30.png</v>
      </c>
      <c r="H209" s="111" t="str">
        <f t="shared" si="11"/>
        <v>blank_30x30.png</v>
      </c>
    </row>
    <row r="210" spans="1:8" ht="15" customHeight="1" x14ac:dyDescent="0.2">
      <c r="A210" s="6" t="s">
        <v>556</v>
      </c>
      <c r="B210" s="11" t="s">
        <v>590</v>
      </c>
      <c r="C210" s="11" t="s">
        <v>68</v>
      </c>
      <c r="D210" s="43" t="s">
        <v>1871</v>
      </c>
      <c r="E210" s="11" t="s">
        <v>861</v>
      </c>
      <c r="F210" s="111" t="str">
        <f t="shared" si="9"/>
        <v>blank_30x30.png</v>
      </c>
      <c r="G210" s="111" t="str">
        <f t="shared" si="10"/>
        <v>blank_30x30.png</v>
      </c>
      <c r="H210" s="111" t="str">
        <f t="shared" si="11"/>
        <v>blank_30x30.png</v>
      </c>
    </row>
    <row r="211" spans="1:8" ht="15" customHeight="1" x14ac:dyDescent="0.2">
      <c r="C211" s="12"/>
      <c r="D211" s="12"/>
      <c r="E211" s="12"/>
      <c r="F211" s="111" t="str">
        <f t="shared" si="9"/>
        <v/>
      </c>
      <c r="G211" s="111" t="str">
        <f t="shared" si="10"/>
        <v/>
      </c>
      <c r="H211" s="111" t="str">
        <f t="shared" si="11"/>
        <v/>
      </c>
    </row>
    <row r="212" spans="1:8" ht="15" customHeight="1" x14ac:dyDescent="0.2">
      <c r="A212" s="6" t="s">
        <v>557</v>
      </c>
      <c r="B212" s="11" t="s">
        <v>558</v>
      </c>
      <c r="C212" s="11" t="s">
        <v>596</v>
      </c>
      <c r="D212" s="43" t="s">
        <v>1964</v>
      </c>
      <c r="E212" s="11" t="s">
        <v>1029</v>
      </c>
      <c r="F212" s="111" t="str">
        <f t="shared" si="9"/>
        <v>blank_30x30.png</v>
      </c>
      <c r="G212" s="111" t="str">
        <f t="shared" si="10"/>
        <v>blank_30x30.png</v>
      </c>
      <c r="H212" s="111" t="str">
        <f t="shared" si="11"/>
        <v>blank_30x30.png</v>
      </c>
    </row>
    <row r="213" spans="1:8" ht="15" customHeight="1" x14ac:dyDescent="0.2">
      <c r="A213" s="6" t="s">
        <v>557</v>
      </c>
      <c r="B213" s="11" t="s">
        <v>559</v>
      </c>
      <c r="C213" s="11" t="s">
        <v>597</v>
      </c>
      <c r="D213" s="43" t="s">
        <v>1965</v>
      </c>
      <c r="E213" s="11" t="s">
        <v>1030</v>
      </c>
      <c r="F213" s="111" t="str">
        <f t="shared" si="9"/>
        <v>blank_30x30.png</v>
      </c>
      <c r="G213" s="111" t="str">
        <f t="shared" si="10"/>
        <v>blank_30x30.png</v>
      </c>
      <c r="H213" s="111" t="str">
        <f t="shared" si="11"/>
        <v>blank_30x30.png</v>
      </c>
    </row>
    <row r="214" spans="1:8" ht="15" customHeight="1" x14ac:dyDescent="0.2">
      <c r="A214" s="6" t="s">
        <v>557</v>
      </c>
      <c r="B214" s="11" t="s">
        <v>560</v>
      </c>
      <c r="C214" s="11" t="s">
        <v>598</v>
      </c>
      <c r="D214" s="43" t="s">
        <v>1966</v>
      </c>
      <c r="E214" s="11" t="s">
        <v>1031</v>
      </c>
      <c r="F214" s="111" t="str">
        <f t="shared" si="9"/>
        <v>blank_30x30.png</v>
      </c>
      <c r="G214" s="111" t="str">
        <f t="shared" si="10"/>
        <v>blank_30x30.png</v>
      </c>
      <c r="H214" s="111" t="str">
        <f t="shared" si="11"/>
        <v>blank_30x30.png</v>
      </c>
    </row>
    <row r="215" spans="1:8" ht="15" customHeight="1" x14ac:dyDescent="0.2">
      <c r="A215" s="6" t="s">
        <v>557</v>
      </c>
      <c r="B215" s="11" t="s">
        <v>561</v>
      </c>
      <c r="C215" s="11" t="s">
        <v>599</v>
      </c>
      <c r="D215" s="43" t="s">
        <v>1967</v>
      </c>
      <c r="E215" s="11" t="s">
        <v>1032</v>
      </c>
      <c r="F215" s="111" t="str">
        <f t="shared" si="9"/>
        <v>blank_30x30.png</v>
      </c>
      <c r="G215" s="111" t="str">
        <f t="shared" si="10"/>
        <v>blank_30x30.png</v>
      </c>
      <c r="H215" s="111" t="str">
        <f t="shared" si="11"/>
        <v>blank_30x30.png</v>
      </c>
    </row>
    <row r="216" spans="1:8" ht="15" customHeight="1" x14ac:dyDescent="0.2">
      <c r="A216" s="6" t="s">
        <v>557</v>
      </c>
      <c r="B216" s="11" t="s">
        <v>562</v>
      </c>
      <c r="C216" s="11" t="s">
        <v>600</v>
      </c>
      <c r="D216" s="43" t="s">
        <v>1968</v>
      </c>
      <c r="E216" s="11" t="s">
        <v>1033</v>
      </c>
      <c r="F216" s="111" t="str">
        <f t="shared" si="9"/>
        <v>blank_30x30.png</v>
      </c>
      <c r="G216" s="111" t="str">
        <f t="shared" si="10"/>
        <v>blank_30x30.png</v>
      </c>
      <c r="H216" s="111" t="str">
        <f t="shared" si="11"/>
        <v>blank_30x30.png</v>
      </c>
    </row>
    <row r="217" spans="1:8" ht="15" customHeight="1" x14ac:dyDescent="0.2">
      <c r="A217" s="6" t="s">
        <v>557</v>
      </c>
      <c r="B217" s="11" t="s">
        <v>563</v>
      </c>
      <c r="C217" s="11" t="s">
        <v>601</v>
      </c>
      <c r="D217" s="43" t="s">
        <v>1969</v>
      </c>
      <c r="E217" s="11" t="s">
        <v>1034</v>
      </c>
      <c r="F217" s="111" t="str">
        <f t="shared" si="9"/>
        <v>blank_30x30.png</v>
      </c>
      <c r="G217" s="111" t="str">
        <f t="shared" si="10"/>
        <v>blank_30x30.png</v>
      </c>
      <c r="H217" s="111" t="str">
        <f t="shared" si="11"/>
        <v>blank_30x30.png</v>
      </c>
    </row>
    <row r="218" spans="1:8" ht="15" customHeight="1" x14ac:dyDescent="0.2">
      <c r="A218" s="6" t="s">
        <v>557</v>
      </c>
      <c r="B218" s="11" t="s">
        <v>564</v>
      </c>
      <c r="C218" s="11" t="s">
        <v>602</v>
      </c>
      <c r="D218" s="43" t="s">
        <v>1970</v>
      </c>
      <c r="E218" s="11" t="s">
        <v>1035</v>
      </c>
      <c r="F218" s="111" t="str">
        <f t="shared" si="9"/>
        <v>blank_30x30.png</v>
      </c>
      <c r="G218" s="111" t="str">
        <f t="shared" si="10"/>
        <v>blank_30x30.png</v>
      </c>
      <c r="H218" s="111" t="str">
        <f t="shared" si="11"/>
        <v>blank_30x30.png</v>
      </c>
    </row>
    <row r="219" spans="1:8" ht="15" customHeight="1" x14ac:dyDescent="0.2">
      <c r="A219" s="6" t="s">
        <v>557</v>
      </c>
      <c r="B219" s="11" t="s">
        <v>565</v>
      </c>
      <c r="C219" s="11" t="s">
        <v>603</v>
      </c>
      <c r="D219" s="43" t="s">
        <v>1971</v>
      </c>
      <c r="E219" s="11" t="s">
        <v>1036</v>
      </c>
      <c r="F219" s="111" t="str">
        <f t="shared" si="9"/>
        <v>blank_30x30.png</v>
      </c>
      <c r="G219" s="111" t="str">
        <f t="shared" si="10"/>
        <v>blank_30x30.png</v>
      </c>
      <c r="H219" s="111" t="str">
        <f t="shared" si="11"/>
        <v>blank_30x30.png</v>
      </c>
    </row>
    <row r="220" spans="1:8" ht="15" customHeight="1" x14ac:dyDescent="0.2">
      <c r="A220" s="6" t="s">
        <v>557</v>
      </c>
      <c r="B220" s="11" t="s">
        <v>566</v>
      </c>
      <c r="C220" s="11" t="s">
        <v>604</v>
      </c>
      <c r="D220" s="43" t="s">
        <v>1972</v>
      </c>
      <c r="E220" s="11" t="s">
        <v>1037</v>
      </c>
      <c r="F220" s="111" t="str">
        <f t="shared" si="9"/>
        <v>blank_30x30.png</v>
      </c>
      <c r="G220" s="111" t="str">
        <f t="shared" si="10"/>
        <v>blank_30x30.png</v>
      </c>
      <c r="H220" s="111" t="str">
        <f t="shared" si="11"/>
        <v>blank_30x30.png</v>
      </c>
    </row>
    <row r="221" spans="1:8" ht="15" customHeight="1" x14ac:dyDescent="0.2">
      <c r="A221" s="6" t="s">
        <v>557</v>
      </c>
      <c r="B221" s="11" t="s">
        <v>567</v>
      </c>
      <c r="C221" s="11" t="s">
        <v>605</v>
      </c>
      <c r="D221" s="43" t="s">
        <v>1973</v>
      </c>
      <c r="E221" s="11" t="s">
        <v>1038</v>
      </c>
      <c r="F221" s="111" t="str">
        <f t="shared" si="9"/>
        <v>blank_30x30.png</v>
      </c>
      <c r="G221" s="111" t="str">
        <f t="shared" si="10"/>
        <v>blank_30x30.png</v>
      </c>
      <c r="H221" s="111" t="str">
        <f t="shared" si="11"/>
        <v>blank_30x30.png</v>
      </c>
    </row>
    <row r="222" spans="1:8" ht="15" customHeight="1" x14ac:dyDescent="0.2">
      <c r="A222" s="6" t="s">
        <v>557</v>
      </c>
      <c r="B222" s="11" t="s">
        <v>568</v>
      </c>
      <c r="C222" s="11" t="s">
        <v>606</v>
      </c>
      <c r="D222" s="43" t="s">
        <v>1974</v>
      </c>
      <c r="E222" s="11" t="s">
        <v>1039</v>
      </c>
      <c r="F222" s="111" t="str">
        <f t="shared" si="9"/>
        <v>blank_30x30.png</v>
      </c>
      <c r="G222" s="111" t="str">
        <f t="shared" si="10"/>
        <v>blank_30x30.png</v>
      </c>
      <c r="H222" s="111" t="str">
        <f t="shared" si="11"/>
        <v>blank_30x30.png</v>
      </c>
    </row>
    <row r="223" spans="1:8" ht="15" customHeight="1" x14ac:dyDescent="0.2">
      <c r="A223" s="6" t="s">
        <v>557</v>
      </c>
      <c r="B223" s="11" t="s">
        <v>569</v>
      </c>
      <c r="C223" s="11" t="s">
        <v>607</v>
      </c>
      <c r="D223" s="43" t="s">
        <v>1975</v>
      </c>
      <c r="E223" s="11" t="s">
        <v>1040</v>
      </c>
      <c r="F223" s="111" t="str">
        <f t="shared" si="9"/>
        <v>blank_30x30.png</v>
      </c>
      <c r="G223" s="111" t="str">
        <f t="shared" si="10"/>
        <v>blank_30x30.png</v>
      </c>
      <c r="H223" s="111" t="str">
        <f t="shared" si="11"/>
        <v>blank_30x30.png</v>
      </c>
    </row>
    <row r="224" spans="1:8" ht="15" customHeight="1" x14ac:dyDescent="0.2">
      <c r="A224" s="6" t="s">
        <v>557</v>
      </c>
      <c r="B224" s="11" t="s">
        <v>590</v>
      </c>
      <c r="C224" s="11" t="s">
        <v>68</v>
      </c>
      <c r="D224" s="43" t="s">
        <v>1871</v>
      </c>
      <c r="E224" s="11" t="s">
        <v>861</v>
      </c>
      <c r="F224" s="111" t="str">
        <f t="shared" si="9"/>
        <v>blank_30x30.png</v>
      </c>
      <c r="G224" s="111" t="str">
        <f t="shared" si="10"/>
        <v>blank_30x30.png</v>
      </c>
      <c r="H224" s="111" t="str">
        <f t="shared" si="11"/>
        <v>blank_30x30.png</v>
      </c>
    </row>
    <row r="225" spans="1:8" ht="15" customHeight="1" x14ac:dyDescent="0.2">
      <c r="F225" s="111" t="str">
        <f t="shared" si="9"/>
        <v/>
      </c>
      <c r="G225" s="111" t="str">
        <f t="shared" si="10"/>
        <v/>
      </c>
      <c r="H225" s="111" t="str">
        <f t="shared" si="11"/>
        <v/>
      </c>
    </row>
    <row r="226" spans="1:8" s="111" customFormat="1" ht="15" customHeight="1" x14ac:dyDescent="0.2">
      <c r="A226" s="113" t="s">
        <v>1443</v>
      </c>
      <c r="B226" s="111">
        <v>1</v>
      </c>
      <c r="C226" s="111" t="s">
        <v>1440</v>
      </c>
      <c r="D226" s="111" t="s">
        <v>1976</v>
      </c>
      <c r="E226" s="111" t="s">
        <v>1440</v>
      </c>
      <c r="F226" s="111" t="str">
        <f t="shared" si="9"/>
        <v>blank_30x30.png</v>
      </c>
      <c r="G226" s="111" t="str">
        <f t="shared" si="10"/>
        <v>blank_30x30.png</v>
      </c>
      <c r="H226" s="111" t="str">
        <f t="shared" si="11"/>
        <v>blank_30x30.png</v>
      </c>
    </row>
    <row r="227" spans="1:8" s="111" customFormat="1" ht="15" customHeight="1" x14ac:dyDescent="0.2">
      <c r="A227" s="113" t="s">
        <v>1443</v>
      </c>
      <c r="B227" s="111">
        <v>2</v>
      </c>
      <c r="C227" s="111" t="s">
        <v>1441</v>
      </c>
      <c r="D227" s="111" t="s">
        <v>1977</v>
      </c>
      <c r="E227" s="111" t="s">
        <v>1441</v>
      </c>
      <c r="F227" s="111" t="str">
        <f t="shared" si="9"/>
        <v>blank_30x30.png</v>
      </c>
      <c r="G227" s="111" t="str">
        <f t="shared" si="10"/>
        <v>blank_30x30.png</v>
      </c>
      <c r="H227" s="111" t="str">
        <f t="shared" si="11"/>
        <v>blank_30x30.png</v>
      </c>
    </row>
    <row r="228" spans="1:8" s="111" customFormat="1" ht="15" customHeight="1" x14ac:dyDescent="0.2">
      <c r="A228" s="113" t="s">
        <v>1443</v>
      </c>
      <c r="B228" s="111">
        <v>3</v>
      </c>
      <c r="C228" s="111" t="s">
        <v>1442</v>
      </c>
      <c r="D228" s="111" t="s">
        <v>1978</v>
      </c>
      <c r="E228" s="111" t="s">
        <v>1442</v>
      </c>
      <c r="F228" s="111" t="str">
        <f t="shared" si="9"/>
        <v>blank_30x30.png</v>
      </c>
      <c r="G228" s="111" t="str">
        <f t="shared" si="10"/>
        <v>blank_30x30.png</v>
      </c>
      <c r="H228" s="111" t="str">
        <f t="shared" si="11"/>
        <v>blank_30x30.png</v>
      </c>
    </row>
    <row r="229" spans="1:8" s="111" customFormat="1" ht="15" customHeight="1" x14ac:dyDescent="0.2">
      <c r="A229" s="113" t="s">
        <v>1443</v>
      </c>
      <c r="B229" s="111">
        <v>77</v>
      </c>
      <c r="C229" s="111" t="s">
        <v>1275</v>
      </c>
      <c r="D229" s="111" t="s">
        <v>1871</v>
      </c>
      <c r="E229" s="111" t="s">
        <v>1275</v>
      </c>
      <c r="F229" s="111" t="str">
        <f t="shared" si="9"/>
        <v>blank_30x30.png</v>
      </c>
      <c r="G229" s="111" t="str">
        <f t="shared" si="10"/>
        <v>blank_30x30.png</v>
      </c>
      <c r="H229" s="111" t="str">
        <f t="shared" si="11"/>
        <v>blank_30x30.png</v>
      </c>
    </row>
    <row r="230" spans="1:8" s="111" customFormat="1" ht="15" customHeight="1" x14ac:dyDescent="0.2">
      <c r="A230" s="113" t="s">
        <v>1443</v>
      </c>
      <c r="B230" s="111">
        <v>88</v>
      </c>
      <c r="C230" s="111" t="s">
        <v>42</v>
      </c>
      <c r="D230" s="111" t="s">
        <v>1887</v>
      </c>
      <c r="E230" s="111" t="s">
        <v>42</v>
      </c>
      <c r="F230" s="111" t="str">
        <f t="shared" si="9"/>
        <v>blank_30x30.png</v>
      </c>
      <c r="G230" s="111" t="str">
        <f t="shared" si="10"/>
        <v>blank_30x30.png</v>
      </c>
      <c r="H230" s="111" t="str">
        <f t="shared" si="11"/>
        <v>blank_30x30.png</v>
      </c>
    </row>
    <row r="231" spans="1:8" s="111" customFormat="1" ht="15" customHeight="1" x14ac:dyDescent="0.2">
      <c r="F231" s="111" t="str">
        <f t="shared" si="9"/>
        <v/>
      </c>
      <c r="G231" s="111" t="str">
        <f t="shared" si="10"/>
        <v/>
      </c>
      <c r="H231" s="111" t="str">
        <f t="shared" si="11"/>
        <v/>
      </c>
    </row>
    <row r="232" spans="1:8" s="111" customFormat="1" ht="15" customHeight="1" x14ac:dyDescent="0.2">
      <c r="A232" s="111" t="s">
        <v>1458</v>
      </c>
      <c r="B232" s="111">
        <v>1</v>
      </c>
      <c r="C232" s="111" t="s">
        <v>1464</v>
      </c>
      <c r="D232" s="111" t="s">
        <v>1979</v>
      </c>
      <c r="E232" s="111" t="s">
        <v>1464</v>
      </c>
      <c r="F232" s="111" t="str">
        <f t="shared" si="9"/>
        <v>blank_30x30.png</v>
      </c>
      <c r="G232" s="111" t="str">
        <f t="shared" si="10"/>
        <v>blank_30x30.png</v>
      </c>
      <c r="H232" s="111" t="str">
        <f t="shared" si="11"/>
        <v>blank_30x30.png</v>
      </c>
    </row>
    <row r="233" spans="1:8" s="111" customFormat="1" ht="15" customHeight="1" x14ac:dyDescent="0.2">
      <c r="A233" s="111" t="s">
        <v>1458</v>
      </c>
      <c r="B233" s="111">
        <v>2</v>
      </c>
      <c r="C233" s="111" t="s">
        <v>1465</v>
      </c>
      <c r="D233" s="111" t="s">
        <v>1980</v>
      </c>
      <c r="E233" s="111" t="s">
        <v>1465</v>
      </c>
      <c r="F233" s="111" t="str">
        <f t="shared" si="9"/>
        <v>blank_30x30.png</v>
      </c>
      <c r="G233" s="111" t="str">
        <f t="shared" si="10"/>
        <v>blank_30x30.png</v>
      </c>
      <c r="H233" s="111" t="str">
        <f t="shared" si="11"/>
        <v>blank_30x30.png</v>
      </c>
    </row>
    <row r="234" spans="1:8" s="111" customFormat="1" ht="15" customHeight="1" x14ac:dyDescent="0.2">
      <c r="A234" s="111" t="s">
        <v>1458</v>
      </c>
      <c r="B234" s="111">
        <v>3</v>
      </c>
      <c r="C234" s="111" t="s">
        <v>1466</v>
      </c>
      <c r="D234" s="111" t="s">
        <v>1981</v>
      </c>
      <c r="E234" s="111" t="s">
        <v>1466</v>
      </c>
      <c r="F234" s="111" t="str">
        <f t="shared" si="9"/>
        <v>blank_30x30.png</v>
      </c>
      <c r="G234" s="111" t="str">
        <f t="shared" si="10"/>
        <v>blank_30x30.png</v>
      </c>
      <c r="H234" s="111" t="str">
        <f t="shared" si="11"/>
        <v>blank_30x30.png</v>
      </c>
    </row>
    <row r="235" spans="1:8" s="111" customFormat="1" ht="15" customHeight="1" x14ac:dyDescent="0.2">
      <c r="A235" s="111" t="s">
        <v>1458</v>
      </c>
      <c r="B235" s="111">
        <v>4</v>
      </c>
      <c r="C235" s="111" t="s">
        <v>1467</v>
      </c>
      <c r="D235" s="111" t="s">
        <v>1982</v>
      </c>
      <c r="E235" s="111" t="s">
        <v>1467</v>
      </c>
      <c r="F235" s="111" t="str">
        <f t="shared" si="9"/>
        <v>blank_30x30.png</v>
      </c>
      <c r="G235" s="111" t="str">
        <f t="shared" si="10"/>
        <v>blank_30x30.png</v>
      </c>
      <c r="H235" s="111" t="str">
        <f t="shared" si="11"/>
        <v>blank_30x30.png</v>
      </c>
    </row>
    <row r="236" spans="1:8" s="111" customFormat="1" ht="15" customHeight="1" x14ac:dyDescent="0.2">
      <c r="A236" s="111" t="s">
        <v>1458</v>
      </c>
      <c r="B236" s="111">
        <v>77</v>
      </c>
      <c r="C236" s="111" t="s">
        <v>1275</v>
      </c>
      <c r="D236" s="111" t="s">
        <v>1871</v>
      </c>
      <c r="E236" s="111" t="s">
        <v>1275</v>
      </c>
      <c r="F236" s="111" t="str">
        <f t="shared" si="9"/>
        <v>blank_30x30.png</v>
      </c>
      <c r="G236" s="111" t="str">
        <f t="shared" si="10"/>
        <v>blank_30x30.png</v>
      </c>
      <c r="H236" s="111" t="str">
        <f t="shared" si="11"/>
        <v>blank_30x30.png</v>
      </c>
    </row>
    <row r="237" spans="1:8" s="111" customFormat="1" ht="15" customHeight="1" x14ac:dyDescent="0.2">
      <c r="F237" s="111" t="str">
        <f t="shared" si="9"/>
        <v/>
      </c>
      <c r="G237" s="111" t="str">
        <f t="shared" si="10"/>
        <v/>
      </c>
      <c r="H237" s="111" t="str">
        <f t="shared" si="11"/>
        <v/>
      </c>
    </row>
    <row r="238" spans="1:8" ht="15" customHeight="1" x14ac:dyDescent="0.2">
      <c r="A238" t="s">
        <v>1209</v>
      </c>
      <c r="B238">
        <v>1</v>
      </c>
      <c r="C238" t="s">
        <v>1210</v>
      </c>
      <c r="D238" s="111" t="s">
        <v>1983</v>
      </c>
      <c r="E238" t="s">
        <v>1210</v>
      </c>
      <c r="F238" s="111" t="str">
        <f t="shared" si="9"/>
        <v>blank_30x30.png</v>
      </c>
      <c r="G238" s="111" t="str">
        <f t="shared" si="10"/>
        <v>blank_30x30.png</v>
      </c>
      <c r="H238" s="111" t="str">
        <f t="shared" si="11"/>
        <v>blank_30x30.png</v>
      </c>
    </row>
    <row r="239" spans="1:8" ht="15" customHeight="1" x14ac:dyDescent="0.2">
      <c r="A239" t="s">
        <v>1209</v>
      </c>
      <c r="B239">
        <v>2</v>
      </c>
      <c r="C239" t="s">
        <v>1211</v>
      </c>
      <c r="D239" s="111" t="s">
        <v>1984</v>
      </c>
      <c r="E239" t="s">
        <v>1211</v>
      </c>
      <c r="F239" s="111" t="str">
        <f t="shared" si="9"/>
        <v>blank_30x30.png</v>
      </c>
      <c r="G239" s="111" t="str">
        <f t="shared" si="10"/>
        <v>blank_30x30.png</v>
      </c>
      <c r="H239" s="111" t="str">
        <f t="shared" si="11"/>
        <v>blank_30x30.png</v>
      </c>
    </row>
    <row r="240" spans="1:8" ht="15" customHeight="1" x14ac:dyDescent="0.2">
      <c r="A240" t="s">
        <v>1209</v>
      </c>
      <c r="B240">
        <v>3</v>
      </c>
      <c r="C240" t="s">
        <v>1212</v>
      </c>
      <c r="D240" s="111" t="s">
        <v>1985</v>
      </c>
      <c r="E240" t="s">
        <v>1212</v>
      </c>
      <c r="F240" s="111" t="str">
        <f t="shared" si="9"/>
        <v>blank_30x30.png</v>
      </c>
      <c r="G240" s="111" t="str">
        <f t="shared" si="10"/>
        <v>blank_30x30.png</v>
      </c>
      <c r="H240" s="111" t="str">
        <f t="shared" si="11"/>
        <v>blank_30x30.png</v>
      </c>
    </row>
    <row r="241" spans="1:8" ht="15" customHeight="1" x14ac:dyDescent="0.2">
      <c r="A241" t="s">
        <v>1209</v>
      </c>
      <c r="B241">
        <v>4</v>
      </c>
      <c r="C241" t="s">
        <v>1213</v>
      </c>
      <c r="D241" s="111" t="s">
        <v>1986</v>
      </c>
      <c r="E241" t="s">
        <v>1213</v>
      </c>
      <c r="F241" s="111" t="str">
        <f t="shared" si="9"/>
        <v>blank_30x30.png</v>
      </c>
      <c r="G241" s="111" t="str">
        <f t="shared" si="10"/>
        <v>blank_30x30.png</v>
      </c>
      <c r="H241" s="111" t="str">
        <f t="shared" si="11"/>
        <v>blank_30x30.png</v>
      </c>
    </row>
    <row r="242" spans="1:8" ht="15" customHeight="1" x14ac:dyDescent="0.2">
      <c r="A242" t="s">
        <v>1209</v>
      </c>
      <c r="B242">
        <v>77</v>
      </c>
      <c r="C242" t="s">
        <v>68</v>
      </c>
      <c r="D242" s="111" t="s">
        <v>1871</v>
      </c>
      <c r="E242" t="s">
        <v>68</v>
      </c>
      <c r="F242" s="111" t="str">
        <f t="shared" si="9"/>
        <v>blank_30x30.png</v>
      </c>
      <c r="G242" s="111" t="str">
        <f t="shared" si="10"/>
        <v>blank_30x30.png</v>
      </c>
      <c r="H242" s="111" t="str">
        <f t="shared" si="11"/>
        <v>blank_30x30.png</v>
      </c>
    </row>
    <row r="243" spans="1:8" ht="15" customHeight="1" x14ac:dyDescent="0.2">
      <c r="F243" s="111" t="str">
        <f t="shared" si="9"/>
        <v/>
      </c>
      <c r="G243" s="111" t="str">
        <f t="shared" si="10"/>
        <v/>
      </c>
      <c r="H243" s="111" t="str">
        <f t="shared" si="11"/>
        <v/>
      </c>
    </row>
    <row r="244" spans="1:8" ht="15" customHeight="1" x14ac:dyDescent="0.2">
      <c r="A244" t="s">
        <v>1214</v>
      </c>
      <c r="B244">
        <v>1</v>
      </c>
      <c r="C244" t="s">
        <v>1215</v>
      </c>
      <c r="D244" s="111" t="s">
        <v>1933</v>
      </c>
      <c r="E244" t="s">
        <v>1215</v>
      </c>
      <c r="F244" s="111" t="str">
        <f t="shared" si="9"/>
        <v>blank_30x30.png</v>
      </c>
      <c r="G244" s="111" t="str">
        <f t="shared" si="10"/>
        <v>blank_30x30.png</v>
      </c>
      <c r="H244" s="111" t="str">
        <f t="shared" si="11"/>
        <v>blank_30x30.png</v>
      </c>
    </row>
    <row r="245" spans="1:8" ht="15" customHeight="1" x14ac:dyDescent="0.2">
      <c r="A245" t="s">
        <v>1214</v>
      </c>
      <c r="B245">
        <v>2</v>
      </c>
      <c r="C245" t="s">
        <v>1216</v>
      </c>
      <c r="D245" s="111" t="s">
        <v>1987</v>
      </c>
      <c r="E245" t="s">
        <v>1216</v>
      </c>
      <c r="F245" s="111" t="str">
        <f t="shared" si="9"/>
        <v>blank_30x30.png</v>
      </c>
      <c r="G245" s="111" t="str">
        <f t="shared" si="10"/>
        <v>blank_30x30.png</v>
      </c>
      <c r="H245" s="111" t="str">
        <f t="shared" si="11"/>
        <v>blank_30x30.png</v>
      </c>
    </row>
    <row r="246" spans="1:8" ht="15" customHeight="1" x14ac:dyDescent="0.2">
      <c r="A246" t="s">
        <v>1214</v>
      </c>
      <c r="B246">
        <v>3</v>
      </c>
      <c r="C246" t="s">
        <v>1217</v>
      </c>
      <c r="D246" s="111" t="s">
        <v>1988</v>
      </c>
      <c r="E246" t="s">
        <v>1217</v>
      </c>
      <c r="F246" s="111" t="str">
        <f t="shared" si="9"/>
        <v>blank_30x30.png</v>
      </c>
      <c r="G246" s="111" t="str">
        <f t="shared" si="10"/>
        <v>blank_30x30.png</v>
      </c>
      <c r="H246" s="111" t="str">
        <f t="shared" si="11"/>
        <v>blank_30x30.png</v>
      </c>
    </row>
    <row r="247" spans="1:8" ht="15" customHeight="1" x14ac:dyDescent="0.2">
      <c r="A247" t="s">
        <v>1214</v>
      </c>
      <c r="B247">
        <v>4</v>
      </c>
      <c r="C247" t="s">
        <v>1218</v>
      </c>
      <c r="D247" s="111" t="s">
        <v>1989</v>
      </c>
      <c r="E247" t="s">
        <v>1218</v>
      </c>
      <c r="F247" s="111" t="str">
        <f t="shared" si="9"/>
        <v>blank_30x30.png</v>
      </c>
      <c r="G247" s="111" t="str">
        <f t="shared" si="10"/>
        <v>blank_30x30.png</v>
      </c>
      <c r="H247" s="111" t="str">
        <f t="shared" si="11"/>
        <v>blank_30x30.png</v>
      </c>
    </row>
    <row r="248" spans="1:8" ht="15" customHeight="1" x14ac:dyDescent="0.2">
      <c r="A248" t="s">
        <v>1214</v>
      </c>
      <c r="B248">
        <v>5</v>
      </c>
      <c r="C248" t="s">
        <v>1219</v>
      </c>
      <c r="D248" s="111" t="s">
        <v>1990</v>
      </c>
      <c r="E248" t="s">
        <v>1219</v>
      </c>
      <c r="F248" s="111" t="str">
        <f t="shared" si="9"/>
        <v>blank_30x30.png</v>
      </c>
      <c r="G248" s="111" t="str">
        <f t="shared" si="10"/>
        <v>blank_30x30.png</v>
      </c>
      <c r="H248" s="111" t="str">
        <f t="shared" si="11"/>
        <v>blank_30x30.png</v>
      </c>
    </row>
    <row r="249" spans="1:8" ht="15" customHeight="1" x14ac:dyDescent="0.2">
      <c r="A249" t="s">
        <v>1214</v>
      </c>
      <c r="B249">
        <v>6</v>
      </c>
      <c r="C249" t="s">
        <v>1220</v>
      </c>
      <c r="D249" s="111" t="s">
        <v>1939</v>
      </c>
      <c r="E249" t="s">
        <v>1220</v>
      </c>
      <c r="F249" s="111" t="str">
        <f t="shared" si="9"/>
        <v>blank_30x30.png</v>
      </c>
      <c r="G249" s="111" t="str">
        <f t="shared" si="10"/>
        <v>blank_30x30.png</v>
      </c>
      <c r="H249" s="111" t="str">
        <f t="shared" si="11"/>
        <v>blank_30x30.png</v>
      </c>
    </row>
    <row r="250" spans="1:8" ht="15" customHeight="1" x14ac:dyDescent="0.2">
      <c r="A250" t="s">
        <v>1214</v>
      </c>
      <c r="B250">
        <v>7</v>
      </c>
      <c r="C250" t="s">
        <v>1221</v>
      </c>
      <c r="D250" s="111" t="s">
        <v>1991</v>
      </c>
      <c r="E250" t="s">
        <v>1221</v>
      </c>
      <c r="F250" s="111" t="str">
        <f t="shared" si="9"/>
        <v>blank_30x30.png</v>
      </c>
      <c r="G250" s="111" t="str">
        <f t="shared" si="10"/>
        <v>blank_30x30.png</v>
      </c>
      <c r="H250" s="111" t="str">
        <f t="shared" si="11"/>
        <v>blank_30x30.png</v>
      </c>
    </row>
    <row r="251" spans="1:8" ht="15" customHeight="1" x14ac:dyDescent="0.2">
      <c r="F251" s="111" t="str">
        <f t="shared" si="9"/>
        <v/>
      </c>
      <c r="G251" s="111" t="str">
        <f t="shared" si="10"/>
        <v/>
      </c>
      <c r="H251" s="111" t="str">
        <f t="shared" si="11"/>
        <v/>
      </c>
    </row>
    <row r="252" spans="1:8" ht="15" customHeight="1" x14ac:dyDescent="0.2">
      <c r="A252" s="113" t="s">
        <v>1276</v>
      </c>
      <c r="B252">
        <v>1</v>
      </c>
      <c r="C252" s="113" t="s">
        <v>1271</v>
      </c>
      <c r="D252" s="113" t="s">
        <v>1992</v>
      </c>
      <c r="E252" s="113" t="s">
        <v>1271</v>
      </c>
      <c r="F252" s="111" t="str">
        <f t="shared" si="9"/>
        <v>blank_30x30.png</v>
      </c>
      <c r="G252" s="111" t="str">
        <f t="shared" si="10"/>
        <v>blank_30x30.png</v>
      </c>
      <c r="H252" s="111" t="str">
        <f t="shared" si="11"/>
        <v>blank_30x30.png</v>
      </c>
    </row>
    <row r="253" spans="1:8" ht="15" customHeight="1" x14ac:dyDescent="0.2">
      <c r="A253" s="113" t="s">
        <v>1276</v>
      </c>
      <c r="B253">
        <v>2</v>
      </c>
      <c r="C253" t="s">
        <v>1272</v>
      </c>
      <c r="D253" s="111" t="s">
        <v>1993</v>
      </c>
      <c r="E253" s="111" t="s">
        <v>1272</v>
      </c>
      <c r="F253" s="111" t="str">
        <f t="shared" si="9"/>
        <v>blank_30x30.png</v>
      </c>
      <c r="G253" s="111" t="str">
        <f t="shared" si="10"/>
        <v>blank_30x30.png</v>
      </c>
      <c r="H253" s="111" t="str">
        <f t="shared" si="11"/>
        <v>blank_30x30.png</v>
      </c>
    </row>
    <row r="254" spans="1:8" ht="15" customHeight="1" x14ac:dyDescent="0.2">
      <c r="A254" s="113" t="s">
        <v>1276</v>
      </c>
      <c r="B254">
        <v>3</v>
      </c>
      <c r="C254" t="s">
        <v>1273</v>
      </c>
      <c r="D254" s="111" t="s">
        <v>1994</v>
      </c>
      <c r="E254" s="111" t="s">
        <v>1273</v>
      </c>
      <c r="F254" s="111" t="str">
        <f t="shared" si="9"/>
        <v>blank_30x30.png</v>
      </c>
      <c r="G254" s="111" t="str">
        <f t="shared" si="10"/>
        <v>blank_30x30.png</v>
      </c>
      <c r="H254" s="111" t="str">
        <f t="shared" si="11"/>
        <v>blank_30x30.png</v>
      </c>
    </row>
    <row r="255" spans="1:8" ht="15" customHeight="1" x14ac:dyDescent="0.2">
      <c r="A255" s="113" t="s">
        <v>1276</v>
      </c>
      <c r="B255">
        <v>4</v>
      </c>
      <c r="C255" t="s">
        <v>1274</v>
      </c>
      <c r="D255" s="111" t="s">
        <v>1995</v>
      </c>
      <c r="E255" s="111" t="s">
        <v>1274</v>
      </c>
      <c r="F255" s="111" t="str">
        <f t="shared" si="9"/>
        <v>blank_30x30.png</v>
      </c>
      <c r="G255" s="111" t="str">
        <f t="shared" si="10"/>
        <v>blank_30x30.png</v>
      </c>
      <c r="H255" s="111" t="str">
        <f t="shared" si="11"/>
        <v>blank_30x30.png</v>
      </c>
    </row>
    <row r="256" spans="1:8" ht="15" customHeight="1" x14ac:dyDescent="0.2">
      <c r="A256" s="113" t="s">
        <v>1276</v>
      </c>
      <c r="B256">
        <v>5</v>
      </c>
      <c r="C256" t="s">
        <v>30</v>
      </c>
      <c r="D256" s="111" t="s">
        <v>1869</v>
      </c>
      <c r="E256" s="111" t="s">
        <v>30</v>
      </c>
      <c r="F256" s="111" t="str">
        <f t="shared" si="9"/>
        <v>blank_30x30.png</v>
      </c>
      <c r="G256" s="111" t="str">
        <f t="shared" si="10"/>
        <v>blank_30x30.png</v>
      </c>
      <c r="H256" s="111" t="str">
        <f t="shared" si="11"/>
        <v>blank_30x30.png</v>
      </c>
    </row>
    <row r="257" spans="1:8" ht="15" customHeight="1" x14ac:dyDescent="0.2">
      <c r="A257" s="113" t="s">
        <v>1276</v>
      </c>
      <c r="B257">
        <v>77</v>
      </c>
      <c r="C257" t="s">
        <v>1275</v>
      </c>
      <c r="D257" s="111" t="s">
        <v>1871</v>
      </c>
      <c r="E257" s="111" t="s">
        <v>1275</v>
      </c>
      <c r="F257" s="111" t="str">
        <f t="shared" si="9"/>
        <v>blank_30x30.png</v>
      </c>
      <c r="G257" s="111" t="str">
        <f t="shared" si="10"/>
        <v>blank_30x30.png</v>
      </c>
      <c r="H257" s="111" t="str">
        <f t="shared" si="11"/>
        <v>blank_30x30.png</v>
      </c>
    </row>
    <row r="258" spans="1:8" ht="15" customHeight="1" x14ac:dyDescent="0.2">
      <c r="A258" s="113" t="s">
        <v>1276</v>
      </c>
      <c r="B258">
        <v>88</v>
      </c>
      <c r="C258" t="s">
        <v>42</v>
      </c>
      <c r="D258" s="111" t="s">
        <v>1887</v>
      </c>
      <c r="E258" s="111" t="s">
        <v>42</v>
      </c>
      <c r="F258" s="111" t="str">
        <f t="shared" si="9"/>
        <v>blank_30x30.png</v>
      </c>
      <c r="G258" s="111" t="str">
        <f t="shared" si="10"/>
        <v>blank_30x30.png</v>
      </c>
      <c r="H258" s="111" t="str">
        <f t="shared" si="11"/>
        <v>blank_30x30.png</v>
      </c>
    </row>
    <row r="259" spans="1:8" ht="15" customHeight="1" x14ac:dyDescent="0.2">
      <c r="F259" s="111" t="str">
        <f t="shared" ref="F259:F322" si="12">IF(B259&lt;&gt;"", "blank_30x30.png","")</f>
        <v/>
      </c>
      <c r="G259" s="111" t="str">
        <f t="shared" ref="G259:G322" si="13">IF(B259&lt;&gt;"", "blank_30x30.png","")</f>
        <v/>
      </c>
      <c r="H259" s="111" t="str">
        <f t="shared" ref="H259:H322" si="14">IF(B259&lt;&gt;"", "blank_30x30.png","")</f>
        <v/>
      </c>
    </row>
    <row r="260" spans="1:8" ht="15" customHeight="1" x14ac:dyDescent="0.2">
      <c r="A260" s="46" t="s">
        <v>1293</v>
      </c>
      <c r="B260">
        <v>1</v>
      </c>
      <c r="C260" t="s">
        <v>1285</v>
      </c>
      <c r="D260" s="111" t="s">
        <v>1996</v>
      </c>
      <c r="E260" s="111" t="s">
        <v>1285</v>
      </c>
      <c r="F260" s="111" t="str">
        <f t="shared" si="12"/>
        <v>blank_30x30.png</v>
      </c>
      <c r="G260" s="111" t="str">
        <f t="shared" si="13"/>
        <v>blank_30x30.png</v>
      </c>
      <c r="H260" s="111" t="str">
        <f t="shared" si="14"/>
        <v>blank_30x30.png</v>
      </c>
    </row>
    <row r="261" spans="1:8" ht="15" customHeight="1" x14ac:dyDescent="0.2">
      <c r="A261" s="46" t="s">
        <v>1293</v>
      </c>
      <c r="B261">
        <v>2</v>
      </c>
      <c r="C261" t="s">
        <v>1286</v>
      </c>
      <c r="D261" s="111" t="s">
        <v>1997</v>
      </c>
      <c r="E261" s="111" t="s">
        <v>1286</v>
      </c>
      <c r="F261" s="111" t="str">
        <f t="shared" si="12"/>
        <v>blank_30x30.png</v>
      </c>
      <c r="G261" s="111" t="str">
        <f t="shared" si="13"/>
        <v>blank_30x30.png</v>
      </c>
      <c r="H261" s="111" t="str">
        <f t="shared" si="14"/>
        <v>blank_30x30.png</v>
      </c>
    </row>
    <row r="262" spans="1:8" ht="15" customHeight="1" x14ac:dyDescent="0.2">
      <c r="A262" s="46" t="s">
        <v>1293</v>
      </c>
      <c r="B262">
        <v>3</v>
      </c>
      <c r="C262" t="s">
        <v>1287</v>
      </c>
      <c r="D262" s="111" t="s">
        <v>1998</v>
      </c>
      <c r="E262" s="111" t="s">
        <v>1287</v>
      </c>
      <c r="F262" s="111" t="str">
        <f t="shared" si="12"/>
        <v>blank_30x30.png</v>
      </c>
      <c r="G262" s="111" t="str">
        <f t="shared" si="13"/>
        <v>blank_30x30.png</v>
      </c>
      <c r="H262" s="111" t="str">
        <f t="shared" si="14"/>
        <v>blank_30x30.png</v>
      </c>
    </row>
    <row r="263" spans="1:8" ht="15" customHeight="1" x14ac:dyDescent="0.2">
      <c r="A263" s="46" t="s">
        <v>1293</v>
      </c>
      <c r="B263">
        <v>4</v>
      </c>
      <c r="C263" t="s">
        <v>1288</v>
      </c>
      <c r="D263" s="111" t="s">
        <v>1999</v>
      </c>
      <c r="E263" s="111" t="s">
        <v>1288</v>
      </c>
      <c r="F263" s="111" t="str">
        <f t="shared" si="12"/>
        <v>blank_30x30.png</v>
      </c>
      <c r="G263" s="111" t="str">
        <f t="shared" si="13"/>
        <v>blank_30x30.png</v>
      </c>
      <c r="H263" s="111" t="str">
        <f t="shared" si="14"/>
        <v>blank_30x30.png</v>
      </c>
    </row>
    <row r="264" spans="1:8" ht="15" customHeight="1" x14ac:dyDescent="0.2">
      <c r="A264" s="46" t="s">
        <v>1293</v>
      </c>
      <c r="B264">
        <v>5</v>
      </c>
      <c r="C264" t="s">
        <v>1289</v>
      </c>
      <c r="D264" s="111" t="s">
        <v>2000</v>
      </c>
      <c r="E264" s="111" t="s">
        <v>1289</v>
      </c>
      <c r="F264" s="111" t="str">
        <f t="shared" si="12"/>
        <v>blank_30x30.png</v>
      </c>
      <c r="G264" s="111" t="str">
        <f t="shared" si="13"/>
        <v>blank_30x30.png</v>
      </c>
      <c r="H264" s="111" t="str">
        <f t="shared" si="14"/>
        <v>blank_30x30.png</v>
      </c>
    </row>
    <row r="265" spans="1:8" ht="15" customHeight="1" x14ac:dyDescent="0.2">
      <c r="A265" s="46" t="s">
        <v>1293</v>
      </c>
      <c r="B265">
        <v>6</v>
      </c>
      <c r="C265" t="s">
        <v>1290</v>
      </c>
      <c r="D265" s="111" t="s">
        <v>2001</v>
      </c>
      <c r="E265" s="111" t="s">
        <v>1290</v>
      </c>
      <c r="F265" s="111" t="str">
        <f t="shared" si="12"/>
        <v>blank_30x30.png</v>
      </c>
      <c r="G265" s="111" t="str">
        <f t="shared" si="13"/>
        <v>blank_30x30.png</v>
      </c>
      <c r="H265" s="111" t="str">
        <f t="shared" si="14"/>
        <v>blank_30x30.png</v>
      </c>
    </row>
    <row r="266" spans="1:8" ht="15" customHeight="1" x14ac:dyDescent="0.2">
      <c r="A266" s="46" t="s">
        <v>1293</v>
      </c>
      <c r="B266">
        <v>7</v>
      </c>
      <c r="C266" t="s">
        <v>1291</v>
      </c>
      <c r="D266" s="111" t="s">
        <v>2002</v>
      </c>
      <c r="E266" s="111" t="s">
        <v>1291</v>
      </c>
      <c r="F266" s="111" t="str">
        <f t="shared" si="12"/>
        <v>blank_30x30.png</v>
      </c>
      <c r="G266" s="111" t="str">
        <f t="shared" si="13"/>
        <v>blank_30x30.png</v>
      </c>
      <c r="H266" s="111" t="str">
        <f t="shared" si="14"/>
        <v>blank_30x30.png</v>
      </c>
    </row>
    <row r="267" spans="1:8" ht="15" customHeight="1" x14ac:dyDescent="0.2">
      <c r="A267" s="46" t="s">
        <v>1293</v>
      </c>
      <c r="B267">
        <v>77</v>
      </c>
      <c r="C267" t="s">
        <v>68</v>
      </c>
      <c r="D267" s="111" t="s">
        <v>1871</v>
      </c>
      <c r="E267" s="111" t="s">
        <v>68</v>
      </c>
      <c r="F267" s="111" t="str">
        <f t="shared" si="12"/>
        <v>blank_30x30.png</v>
      </c>
      <c r="G267" s="111" t="str">
        <f t="shared" si="13"/>
        <v>blank_30x30.png</v>
      </c>
      <c r="H267" s="111" t="str">
        <f t="shared" si="14"/>
        <v>blank_30x30.png</v>
      </c>
    </row>
    <row r="268" spans="1:8" ht="15" customHeight="1" x14ac:dyDescent="0.2">
      <c r="A268" s="46" t="s">
        <v>1293</v>
      </c>
      <c r="B268">
        <v>88</v>
      </c>
      <c r="C268" t="s">
        <v>42</v>
      </c>
      <c r="D268" s="111" t="s">
        <v>1887</v>
      </c>
      <c r="E268" s="111" t="s">
        <v>42</v>
      </c>
      <c r="F268" s="111" t="str">
        <f t="shared" si="12"/>
        <v>blank_30x30.png</v>
      </c>
      <c r="G268" s="111" t="str">
        <f t="shared" si="13"/>
        <v>blank_30x30.png</v>
      </c>
      <c r="H268" s="111" t="str">
        <f t="shared" si="14"/>
        <v>blank_30x30.png</v>
      </c>
    </row>
    <row r="269" spans="1:8" ht="15" customHeight="1" x14ac:dyDescent="0.2">
      <c r="F269" s="111" t="str">
        <f t="shared" si="12"/>
        <v/>
      </c>
      <c r="G269" s="111" t="str">
        <f t="shared" si="13"/>
        <v/>
      </c>
      <c r="H269" s="111" t="str">
        <f t="shared" si="14"/>
        <v/>
      </c>
    </row>
    <row r="270" spans="1:8" ht="15" customHeight="1" x14ac:dyDescent="0.2">
      <c r="A270" s="46" t="s">
        <v>1302</v>
      </c>
      <c r="B270">
        <v>1</v>
      </c>
      <c r="C270" t="s">
        <v>1215</v>
      </c>
      <c r="D270" s="111" t="s">
        <v>2003</v>
      </c>
      <c r="E270" s="111" t="s">
        <v>1215</v>
      </c>
      <c r="F270" s="111" t="str">
        <f t="shared" si="12"/>
        <v>blank_30x30.png</v>
      </c>
      <c r="G270" s="111" t="str">
        <f t="shared" si="13"/>
        <v>blank_30x30.png</v>
      </c>
      <c r="H270" s="111" t="str">
        <f t="shared" si="14"/>
        <v>blank_30x30.png</v>
      </c>
    </row>
    <row r="271" spans="1:8" ht="15" customHeight="1" x14ac:dyDescent="0.2">
      <c r="A271" s="46" t="s">
        <v>1302</v>
      </c>
      <c r="B271">
        <v>2</v>
      </c>
      <c r="C271" t="s">
        <v>1303</v>
      </c>
      <c r="D271" s="111" t="s">
        <v>2004</v>
      </c>
      <c r="E271" s="111" t="s">
        <v>1303</v>
      </c>
      <c r="F271" s="111" t="str">
        <f t="shared" si="12"/>
        <v>blank_30x30.png</v>
      </c>
      <c r="G271" s="111" t="str">
        <f t="shared" si="13"/>
        <v>blank_30x30.png</v>
      </c>
      <c r="H271" s="111" t="str">
        <f t="shared" si="14"/>
        <v>blank_30x30.png</v>
      </c>
    </row>
    <row r="272" spans="1:8" ht="15" customHeight="1" x14ac:dyDescent="0.2">
      <c r="A272" s="46" t="s">
        <v>1302</v>
      </c>
      <c r="B272">
        <v>3</v>
      </c>
      <c r="C272" t="s">
        <v>1304</v>
      </c>
      <c r="D272" s="111" t="s">
        <v>2005</v>
      </c>
      <c r="E272" s="111" t="s">
        <v>1304</v>
      </c>
      <c r="F272" s="111" t="str">
        <f t="shared" si="12"/>
        <v>blank_30x30.png</v>
      </c>
      <c r="G272" s="111" t="str">
        <f t="shared" si="13"/>
        <v>blank_30x30.png</v>
      </c>
      <c r="H272" s="111" t="str">
        <f t="shared" si="14"/>
        <v>blank_30x30.png</v>
      </c>
    </row>
    <row r="273" spans="1:8" ht="15" customHeight="1" x14ac:dyDescent="0.2">
      <c r="A273" s="46" t="s">
        <v>1302</v>
      </c>
      <c r="B273">
        <v>4</v>
      </c>
      <c r="C273" t="s">
        <v>1305</v>
      </c>
      <c r="D273" s="111" t="s">
        <v>2006</v>
      </c>
      <c r="E273" s="111" t="s">
        <v>1305</v>
      </c>
      <c r="F273" s="111" t="str">
        <f t="shared" si="12"/>
        <v>blank_30x30.png</v>
      </c>
      <c r="G273" s="111" t="str">
        <f t="shared" si="13"/>
        <v>blank_30x30.png</v>
      </c>
      <c r="H273" s="111" t="str">
        <f t="shared" si="14"/>
        <v>blank_30x30.png</v>
      </c>
    </row>
    <row r="274" spans="1:8" ht="15" customHeight="1" x14ac:dyDescent="0.2">
      <c r="A274" s="46" t="s">
        <v>1302</v>
      </c>
      <c r="B274">
        <v>77</v>
      </c>
      <c r="C274" t="s">
        <v>1275</v>
      </c>
      <c r="D274" s="111" t="s">
        <v>1871</v>
      </c>
      <c r="E274" s="111" t="s">
        <v>1275</v>
      </c>
      <c r="F274" s="111" t="str">
        <f t="shared" si="12"/>
        <v>blank_30x30.png</v>
      </c>
      <c r="G274" s="111" t="str">
        <f t="shared" si="13"/>
        <v>blank_30x30.png</v>
      </c>
      <c r="H274" s="111" t="str">
        <f t="shared" si="14"/>
        <v>blank_30x30.png</v>
      </c>
    </row>
    <row r="275" spans="1:8" ht="15" customHeight="1" x14ac:dyDescent="0.2">
      <c r="A275" s="46" t="s">
        <v>1302</v>
      </c>
      <c r="B275">
        <v>88</v>
      </c>
      <c r="C275" t="s">
        <v>42</v>
      </c>
      <c r="D275" s="111" t="s">
        <v>1887</v>
      </c>
      <c r="E275" s="111" t="s">
        <v>42</v>
      </c>
      <c r="F275" s="111" t="str">
        <f t="shared" si="12"/>
        <v>blank_30x30.png</v>
      </c>
      <c r="G275" s="111" t="str">
        <f t="shared" si="13"/>
        <v>blank_30x30.png</v>
      </c>
      <c r="H275" s="111" t="str">
        <f t="shared" si="14"/>
        <v>blank_30x30.png</v>
      </c>
    </row>
    <row r="276" spans="1:8" ht="15" customHeight="1" x14ac:dyDescent="0.2">
      <c r="F276" s="111" t="str">
        <f t="shared" si="12"/>
        <v/>
      </c>
      <c r="G276" s="111" t="str">
        <f t="shared" si="13"/>
        <v/>
      </c>
      <c r="H276" s="111" t="str">
        <f t="shared" si="14"/>
        <v/>
      </c>
    </row>
    <row r="277" spans="1:8" ht="15" customHeight="1" x14ac:dyDescent="0.2">
      <c r="A277" s="46" t="s">
        <v>1296</v>
      </c>
      <c r="B277">
        <v>1</v>
      </c>
      <c r="C277" t="s">
        <v>1313</v>
      </c>
      <c r="D277" s="111" t="s">
        <v>2007</v>
      </c>
      <c r="E277" s="111" t="s">
        <v>1313</v>
      </c>
      <c r="F277" s="111" t="str">
        <f t="shared" si="12"/>
        <v>blank_30x30.png</v>
      </c>
      <c r="G277" s="111" t="str">
        <f t="shared" si="13"/>
        <v>blank_30x30.png</v>
      </c>
      <c r="H277" s="111" t="str">
        <f t="shared" si="14"/>
        <v>blank_30x30.png</v>
      </c>
    </row>
    <row r="278" spans="1:8" ht="15" customHeight="1" x14ac:dyDescent="0.2">
      <c r="A278" s="46" t="s">
        <v>1296</v>
      </c>
      <c r="B278">
        <v>2</v>
      </c>
      <c r="C278" t="s">
        <v>1314</v>
      </c>
      <c r="D278" s="111" t="s">
        <v>2008</v>
      </c>
      <c r="E278" s="111" t="s">
        <v>1314</v>
      </c>
      <c r="F278" s="111" t="str">
        <f t="shared" si="12"/>
        <v>blank_30x30.png</v>
      </c>
      <c r="G278" s="111" t="str">
        <f t="shared" si="13"/>
        <v>blank_30x30.png</v>
      </c>
      <c r="H278" s="111" t="str">
        <f t="shared" si="14"/>
        <v>blank_30x30.png</v>
      </c>
    </row>
    <row r="279" spans="1:8" ht="15" customHeight="1" x14ac:dyDescent="0.2">
      <c r="A279" s="46" t="s">
        <v>1296</v>
      </c>
      <c r="B279">
        <v>3</v>
      </c>
      <c r="C279" t="s">
        <v>1315</v>
      </c>
      <c r="D279" s="111" t="s">
        <v>2009</v>
      </c>
      <c r="E279" s="111" t="s">
        <v>1315</v>
      </c>
      <c r="F279" s="111" t="str">
        <f t="shared" si="12"/>
        <v>blank_30x30.png</v>
      </c>
      <c r="G279" s="111" t="str">
        <f t="shared" si="13"/>
        <v>blank_30x30.png</v>
      </c>
      <c r="H279" s="111" t="str">
        <f t="shared" si="14"/>
        <v>blank_30x30.png</v>
      </c>
    </row>
    <row r="280" spans="1:8" s="111" customFormat="1" ht="15" customHeight="1" x14ac:dyDescent="0.2">
      <c r="A280" s="46"/>
      <c r="B280" s="111">
        <v>4</v>
      </c>
      <c r="C280" s="111" t="s">
        <v>162</v>
      </c>
      <c r="D280" s="111" t="s">
        <v>1893</v>
      </c>
      <c r="E280" s="111" t="s">
        <v>162</v>
      </c>
      <c r="F280" s="111" t="str">
        <f t="shared" si="12"/>
        <v>blank_30x30.png</v>
      </c>
      <c r="G280" s="111" t="str">
        <f t="shared" si="13"/>
        <v>blank_30x30.png</v>
      </c>
      <c r="H280" s="111" t="str">
        <f t="shared" si="14"/>
        <v>blank_30x30.png</v>
      </c>
    </row>
    <row r="281" spans="1:8" ht="15" customHeight="1" x14ac:dyDescent="0.2">
      <c r="A281" s="46" t="s">
        <v>1296</v>
      </c>
      <c r="B281">
        <v>77</v>
      </c>
      <c r="C281" t="s">
        <v>1275</v>
      </c>
      <c r="D281" s="113" t="s">
        <v>1871</v>
      </c>
      <c r="E281" s="111" t="s">
        <v>1275</v>
      </c>
      <c r="F281" s="111" t="str">
        <f t="shared" si="12"/>
        <v>blank_30x30.png</v>
      </c>
      <c r="G281" s="111" t="str">
        <f t="shared" si="13"/>
        <v>blank_30x30.png</v>
      </c>
      <c r="H281" s="111" t="str">
        <f t="shared" si="14"/>
        <v>blank_30x30.png</v>
      </c>
    </row>
    <row r="282" spans="1:8" ht="15" customHeight="1" x14ac:dyDescent="0.2">
      <c r="A282" s="46" t="s">
        <v>1296</v>
      </c>
      <c r="B282">
        <v>88</v>
      </c>
      <c r="C282" t="s">
        <v>42</v>
      </c>
      <c r="D282" s="111" t="s">
        <v>1887</v>
      </c>
      <c r="E282" s="111" t="s">
        <v>42</v>
      </c>
      <c r="F282" s="111" t="str">
        <f t="shared" si="12"/>
        <v>blank_30x30.png</v>
      </c>
      <c r="G282" s="111" t="str">
        <f t="shared" si="13"/>
        <v>blank_30x30.png</v>
      </c>
      <c r="H282" s="111" t="str">
        <f t="shared" si="14"/>
        <v>blank_30x30.png</v>
      </c>
    </row>
    <row r="283" spans="1:8" ht="15" customHeight="1" x14ac:dyDescent="0.2">
      <c r="F283" s="111" t="str">
        <f t="shared" si="12"/>
        <v/>
      </c>
      <c r="G283" s="111" t="str">
        <f t="shared" si="13"/>
        <v/>
      </c>
      <c r="H283" s="111" t="str">
        <f t="shared" si="14"/>
        <v/>
      </c>
    </row>
    <row r="284" spans="1:8" ht="15" customHeight="1" x14ac:dyDescent="0.2">
      <c r="A284" t="s">
        <v>1318</v>
      </c>
      <c r="B284">
        <v>1</v>
      </c>
      <c r="C284" t="s">
        <v>1319</v>
      </c>
      <c r="D284" s="111" t="s">
        <v>2010</v>
      </c>
      <c r="E284" s="111" t="s">
        <v>1319</v>
      </c>
      <c r="F284" s="111" t="str">
        <f t="shared" si="12"/>
        <v>blank_30x30.png</v>
      </c>
      <c r="G284" s="111" t="str">
        <f t="shared" si="13"/>
        <v>blank_30x30.png</v>
      </c>
      <c r="H284" s="111" t="str">
        <f t="shared" si="14"/>
        <v>blank_30x30.png</v>
      </c>
    </row>
    <row r="285" spans="1:8" ht="15" customHeight="1" x14ac:dyDescent="0.2">
      <c r="A285" s="111" t="s">
        <v>1318</v>
      </c>
      <c r="B285">
        <v>2</v>
      </c>
      <c r="C285" t="s">
        <v>1320</v>
      </c>
      <c r="D285" s="111" t="s">
        <v>2011</v>
      </c>
      <c r="E285" s="111" t="s">
        <v>1320</v>
      </c>
      <c r="F285" s="111" t="str">
        <f t="shared" si="12"/>
        <v>blank_30x30.png</v>
      </c>
      <c r="G285" s="111" t="str">
        <f t="shared" si="13"/>
        <v>blank_30x30.png</v>
      </c>
      <c r="H285" s="111" t="str">
        <f t="shared" si="14"/>
        <v>blank_30x30.png</v>
      </c>
    </row>
    <row r="286" spans="1:8" ht="15" customHeight="1" x14ac:dyDescent="0.2">
      <c r="A286" s="111" t="s">
        <v>1318</v>
      </c>
      <c r="B286">
        <v>3</v>
      </c>
      <c r="C286" t="s">
        <v>1321</v>
      </c>
      <c r="D286" s="111" t="s">
        <v>2012</v>
      </c>
      <c r="E286" s="111" t="s">
        <v>1321</v>
      </c>
      <c r="F286" s="111" t="str">
        <f t="shared" si="12"/>
        <v>blank_30x30.png</v>
      </c>
      <c r="G286" s="111" t="str">
        <f t="shared" si="13"/>
        <v>blank_30x30.png</v>
      </c>
      <c r="H286" s="111" t="str">
        <f t="shared" si="14"/>
        <v>blank_30x30.png</v>
      </c>
    </row>
    <row r="287" spans="1:8" ht="15" customHeight="1" x14ac:dyDescent="0.2">
      <c r="A287" s="111" t="s">
        <v>1318</v>
      </c>
      <c r="B287">
        <v>4</v>
      </c>
      <c r="C287" t="s">
        <v>1322</v>
      </c>
      <c r="D287" s="111" t="s">
        <v>2013</v>
      </c>
      <c r="E287" s="111" t="s">
        <v>1322</v>
      </c>
      <c r="F287" s="111" t="str">
        <f t="shared" si="12"/>
        <v>blank_30x30.png</v>
      </c>
      <c r="G287" s="111" t="str">
        <f t="shared" si="13"/>
        <v>blank_30x30.png</v>
      </c>
      <c r="H287" s="111" t="str">
        <f t="shared" si="14"/>
        <v>blank_30x30.png</v>
      </c>
    </row>
    <row r="288" spans="1:8" ht="15" customHeight="1" x14ac:dyDescent="0.2">
      <c r="A288" s="111" t="s">
        <v>1318</v>
      </c>
      <c r="B288">
        <v>5</v>
      </c>
      <c r="C288" t="s">
        <v>1323</v>
      </c>
      <c r="D288" s="111" t="s">
        <v>2014</v>
      </c>
      <c r="E288" s="111" t="s">
        <v>1323</v>
      </c>
      <c r="F288" s="111" t="str">
        <f t="shared" si="12"/>
        <v>blank_30x30.png</v>
      </c>
      <c r="G288" s="111" t="str">
        <f t="shared" si="13"/>
        <v>blank_30x30.png</v>
      </c>
      <c r="H288" s="111" t="str">
        <f t="shared" si="14"/>
        <v>blank_30x30.png</v>
      </c>
    </row>
    <row r="289" spans="1:8" ht="15" customHeight="1" x14ac:dyDescent="0.2">
      <c r="A289" s="111" t="s">
        <v>1318</v>
      </c>
      <c r="B289">
        <v>6</v>
      </c>
      <c r="C289" t="s">
        <v>1324</v>
      </c>
      <c r="D289" s="111" t="s">
        <v>2015</v>
      </c>
      <c r="E289" s="111" t="s">
        <v>1324</v>
      </c>
      <c r="F289" s="111" t="str">
        <f t="shared" si="12"/>
        <v>blank_30x30.png</v>
      </c>
      <c r="G289" s="111" t="str">
        <f t="shared" si="13"/>
        <v>blank_30x30.png</v>
      </c>
      <c r="H289" s="111" t="str">
        <f t="shared" si="14"/>
        <v>blank_30x30.png</v>
      </c>
    </row>
    <row r="290" spans="1:8" ht="15" customHeight="1" x14ac:dyDescent="0.2">
      <c r="A290" s="111" t="s">
        <v>1318</v>
      </c>
      <c r="B290">
        <v>7</v>
      </c>
      <c r="C290" t="s">
        <v>1325</v>
      </c>
      <c r="D290" s="111" t="s">
        <v>2016</v>
      </c>
      <c r="E290" s="111" t="s">
        <v>1325</v>
      </c>
      <c r="F290" s="111" t="str">
        <f t="shared" si="12"/>
        <v>blank_30x30.png</v>
      </c>
      <c r="G290" s="111" t="str">
        <f t="shared" si="13"/>
        <v>blank_30x30.png</v>
      </c>
      <c r="H290" s="111" t="str">
        <f t="shared" si="14"/>
        <v>blank_30x30.png</v>
      </c>
    </row>
    <row r="291" spans="1:8" ht="15" customHeight="1" x14ac:dyDescent="0.2">
      <c r="A291" s="111" t="s">
        <v>1318</v>
      </c>
      <c r="B291">
        <v>8</v>
      </c>
      <c r="C291" t="s">
        <v>1291</v>
      </c>
      <c r="D291" s="111" t="s">
        <v>2017</v>
      </c>
      <c r="E291" s="111" t="s">
        <v>1291</v>
      </c>
      <c r="F291" s="111" t="str">
        <f t="shared" si="12"/>
        <v>blank_30x30.png</v>
      </c>
      <c r="G291" s="111" t="str">
        <f t="shared" si="13"/>
        <v>blank_30x30.png</v>
      </c>
      <c r="H291" s="111" t="str">
        <f t="shared" si="14"/>
        <v>blank_30x30.png</v>
      </c>
    </row>
    <row r="292" spans="1:8" ht="15" customHeight="1" x14ac:dyDescent="0.2">
      <c r="A292" s="111" t="s">
        <v>1318</v>
      </c>
      <c r="B292">
        <v>88</v>
      </c>
      <c r="C292" t="s">
        <v>42</v>
      </c>
      <c r="D292" s="111" t="s">
        <v>1887</v>
      </c>
      <c r="E292" s="111" t="s">
        <v>42</v>
      </c>
      <c r="F292" s="111" t="str">
        <f t="shared" si="12"/>
        <v>blank_30x30.png</v>
      </c>
      <c r="G292" s="111" t="str">
        <f t="shared" si="13"/>
        <v>blank_30x30.png</v>
      </c>
      <c r="H292" s="111" t="str">
        <f t="shared" si="14"/>
        <v>blank_30x30.png</v>
      </c>
    </row>
    <row r="293" spans="1:8" ht="15" customHeight="1" x14ac:dyDescent="0.2">
      <c r="F293" s="111" t="str">
        <f t="shared" si="12"/>
        <v/>
      </c>
      <c r="G293" s="111" t="str">
        <f t="shared" si="13"/>
        <v/>
      </c>
      <c r="H293" s="111" t="str">
        <f t="shared" si="14"/>
        <v/>
      </c>
    </row>
    <row r="294" spans="1:8" ht="15" customHeight="1" x14ac:dyDescent="0.2">
      <c r="A294" s="113" t="s">
        <v>1343</v>
      </c>
      <c r="B294">
        <v>1</v>
      </c>
      <c r="C294" s="111" t="s">
        <v>1338</v>
      </c>
      <c r="D294" s="111" t="s">
        <v>2018</v>
      </c>
      <c r="E294" s="111" t="s">
        <v>1338</v>
      </c>
      <c r="F294" s="111" t="str">
        <f t="shared" si="12"/>
        <v>blank_30x30.png</v>
      </c>
      <c r="G294" s="111" t="str">
        <f t="shared" si="13"/>
        <v>blank_30x30.png</v>
      </c>
      <c r="H294" s="111" t="str">
        <f t="shared" si="14"/>
        <v>blank_30x30.png</v>
      </c>
    </row>
    <row r="295" spans="1:8" ht="15" customHeight="1" x14ac:dyDescent="0.2">
      <c r="A295" s="113" t="s">
        <v>1343</v>
      </c>
      <c r="B295">
        <v>2</v>
      </c>
      <c r="C295" s="111" t="s">
        <v>1339</v>
      </c>
      <c r="D295" s="111" t="s">
        <v>2019</v>
      </c>
      <c r="E295" s="111" t="s">
        <v>1339</v>
      </c>
      <c r="F295" s="111" t="str">
        <f t="shared" si="12"/>
        <v>blank_30x30.png</v>
      </c>
      <c r="G295" s="111" t="str">
        <f t="shared" si="13"/>
        <v>blank_30x30.png</v>
      </c>
      <c r="H295" s="111" t="str">
        <f t="shared" si="14"/>
        <v>blank_30x30.png</v>
      </c>
    </row>
    <row r="296" spans="1:8" ht="15" customHeight="1" x14ac:dyDescent="0.2">
      <c r="A296" s="113" t="s">
        <v>1343</v>
      </c>
      <c r="B296">
        <v>3</v>
      </c>
      <c r="C296" s="111" t="s">
        <v>1340</v>
      </c>
      <c r="D296" s="111" t="s">
        <v>2020</v>
      </c>
      <c r="E296" s="111" t="s">
        <v>1340</v>
      </c>
      <c r="F296" s="111" t="str">
        <f t="shared" si="12"/>
        <v>blank_30x30.png</v>
      </c>
      <c r="G296" s="111" t="str">
        <f t="shared" si="13"/>
        <v>blank_30x30.png</v>
      </c>
      <c r="H296" s="111" t="str">
        <f t="shared" si="14"/>
        <v>blank_30x30.png</v>
      </c>
    </row>
    <row r="297" spans="1:8" ht="15" customHeight="1" x14ac:dyDescent="0.2">
      <c r="A297" s="113" t="s">
        <v>1343</v>
      </c>
      <c r="B297">
        <v>4</v>
      </c>
      <c r="C297" s="111" t="s">
        <v>1341</v>
      </c>
      <c r="D297" s="111" t="s">
        <v>2021</v>
      </c>
      <c r="E297" s="111" t="s">
        <v>1341</v>
      </c>
      <c r="F297" s="111" t="str">
        <f t="shared" si="12"/>
        <v>blank_30x30.png</v>
      </c>
      <c r="G297" s="111" t="str">
        <f t="shared" si="13"/>
        <v>blank_30x30.png</v>
      </c>
      <c r="H297" s="111" t="str">
        <f t="shared" si="14"/>
        <v>blank_30x30.png</v>
      </c>
    </row>
    <row r="298" spans="1:8" ht="15" customHeight="1" x14ac:dyDescent="0.2">
      <c r="A298" s="113" t="s">
        <v>1343</v>
      </c>
      <c r="B298">
        <v>77</v>
      </c>
      <c r="C298" s="111" t="s">
        <v>1342</v>
      </c>
      <c r="D298" s="111" t="s">
        <v>2022</v>
      </c>
      <c r="E298" s="111" t="s">
        <v>1342</v>
      </c>
      <c r="F298" s="111" t="str">
        <f t="shared" si="12"/>
        <v>blank_30x30.png</v>
      </c>
      <c r="G298" s="111" t="str">
        <f t="shared" si="13"/>
        <v>blank_30x30.png</v>
      </c>
      <c r="H298" s="111" t="str">
        <f t="shared" si="14"/>
        <v>blank_30x30.png</v>
      </c>
    </row>
    <row r="299" spans="1:8" ht="15" customHeight="1" x14ac:dyDescent="0.2">
      <c r="A299" s="113" t="s">
        <v>1343</v>
      </c>
      <c r="B299">
        <v>88</v>
      </c>
      <c r="C299" s="111" t="s">
        <v>42</v>
      </c>
      <c r="D299" s="111" t="s">
        <v>1887</v>
      </c>
      <c r="E299" s="111" t="s">
        <v>42</v>
      </c>
      <c r="F299" s="111" t="str">
        <f t="shared" si="12"/>
        <v>blank_30x30.png</v>
      </c>
      <c r="G299" s="111" t="str">
        <f t="shared" si="13"/>
        <v>blank_30x30.png</v>
      </c>
      <c r="H299" s="111" t="str">
        <f t="shared" si="14"/>
        <v>blank_30x30.png</v>
      </c>
    </row>
    <row r="300" spans="1:8" ht="15" customHeight="1" x14ac:dyDescent="0.2">
      <c r="F300" s="111" t="str">
        <f t="shared" si="12"/>
        <v/>
      </c>
      <c r="G300" s="111" t="str">
        <f t="shared" si="13"/>
        <v/>
      </c>
      <c r="H300" s="111" t="str">
        <f t="shared" si="14"/>
        <v/>
      </c>
    </row>
    <row r="301" spans="1:8" ht="15" customHeight="1" x14ac:dyDescent="0.2">
      <c r="A301" s="113" t="s">
        <v>1347</v>
      </c>
      <c r="B301">
        <v>1</v>
      </c>
      <c r="C301" s="111" t="s">
        <v>1348</v>
      </c>
      <c r="D301" s="111" t="s">
        <v>2023</v>
      </c>
      <c r="E301" t="s">
        <v>1348</v>
      </c>
      <c r="F301" s="111" t="str">
        <f t="shared" si="12"/>
        <v>blank_30x30.png</v>
      </c>
      <c r="G301" s="111" t="str">
        <f t="shared" si="13"/>
        <v>blank_30x30.png</v>
      </c>
      <c r="H301" s="111" t="str">
        <f t="shared" si="14"/>
        <v>blank_30x30.png</v>
      </c>
    </row>
    <row r="302" spans="1:8" ht="15" customHeight="1" x14ac:dyDescent="0.2">
      <c r="A302" s="113" t="s">
        <v>1347</v>
      </c>
      <c r="B302">
        <v>2</v>
      </c>
      <c r="C302" s="111" t="s">
        <v>1477</v>
      </c>
      <c r="D302" s="111" t="s">
        <v>2024</v>
      </c>
      <c r="E302" s="111" t="s">
        <v>1477</v>
      </c>
      <c r="F302" s="111" t="str">
        <f t="shared" si="12"/>
        <v>blank_30x30.png</v>
      </c>
      <c r="G302" s="111" t="str">
        <f t="shared" si="13"/>
        <v>blank_30x30.png</v>
      </c>
      <c r="H302" s="111" t="str">
        <f t="shared" si="14"/>
        <v>blank_30x30.png</v>
      </c>
    </row>
    <row r="303" spans="1:8" ht="15" customHeight="1" x14ac:dyDescent="0.2">
      <c r="A303" s="113" t="s">
        <v>1347</v>
      </c>
      <c r="B303">
        <v>3</v>
      </c>
      <c r="C303" s="111" t="s">
        <v>1349</v>
      </c>
      <c r="D303" s="111" t="s">
        <v>2025</v>
      </c>
      <c r="E303" t="s">
        <v>1349</v>
      </c>
      <c r="F303" s="111" t="str">
        <f t="shared" si="12"/>
        <v>blank_30x30.png</v>
      </c>
      <c r="G303" s="111" t="str">
        <f t="shared" si="13"/>
        <v>blank_30x30.png</v>
      </c>
      <c r="H303" s="111" t="str">
        <f t="shared" si="14"/>
        <v>blank_30x30.png</v>
      </c>
    </row>
    <row r="304" spans="1:8" ht="15" customHeight="1" x14ac:dyDescent="0.2">
      <c r="A304" s="113" t="s">
        <v>1347</v>
      </c>
      <c r="B304">
        <v>4</v>
      </c>
      <c r="C304" s="111" t="s">
        <v>162</v>
      </c>
      <c r="D304" s="111" t="s">
        <v>1893</v>
      </c>
      <c r="E304" t="s">
        <v>162</v>
      </c>
      <c r="F304" s="111" t="str">
        <f t="shared" si="12"/>
        <v>blank_30x30.png</v>
      </c>
      <c r="G304" s="111" t="str">
        <f t="shared" si="13"/>
        <v>blank_30x30.png</v>
      </c>
      <c r="H304" s="111" t="str">
        <f t="shared" si="14"/>
        <v>blank_30x30.png</v>
      </c>
    </row>
    <row r="305" spans="1:8" ht="15" customHeight="1" x14ac:dyDescent="0.2">
      <c r="A305" s="113" t="s">
        <v>1347</v>
      </c>
      <c r="B305">
        <v>77</v>
      </c>
      <c r="C305" s="111" t="s">
        <v>1350</v>
      </c>
      <c r="D305" s="111" t="s">
        <v>1871</v>
      </c>
      <c r="E305" t="s">
        <v>1350</v>
      </c>
      <c r="F305" s="111" t="str">
        <f t="shared" si="12"/>
        <v>blank_30x30.png</v>
      </c>
      <c r="G305" s="111" t="str">
        <f t="shared" si="13"/>
        <v>blank_30x30.png</v>
      </c>
      <c r="H305" s="111" t="str">
        <f t="shared" si="14"/>
        <v>blank_30x30.png</v>
      </c>
    </row>
    <row r="306" spans="1:8" ht="15" customHeight="1" x14ac:dyDescent="0.2">
      <c r="A306" s="113" t="s">
        <v>1347</v>
      </c>
      <c r="B306">
        <v>88</v>
      </c>
      <c r="C306" s="111" t="s">
        <v>42</v>
      </c>
      <c r="D306" s="111" t="s">
        <v>1887</v>
      </c>
      <c r="E306" t="s">
        <v>42</v>
      </c>
      <c r="F306" s="111" t="str">
        <f t="shared" si="12"/>
        <v>blank_30x30.png</v>
      </c>
      <c r="G306" s="111" t="str">
        <f t="shared" si="13"/>
        <v>blank_30x30.png</v>
      </c>
      <c r="H306" s="111" t="str">
        <f t="shared" si="14"/>
        <v>blank_30x30.png</v>
      </c>
    </row>
    <row r="307" spans="1:8" ht="15" customHeight="1" x14ac:dyDescent="0.2">
      <c r="A307" s="6"/>
      <c r="B307" s="11"/>
      <c r="C307" s="12"/>
      <c r="D307" s="12"/>
      <c r="E307" s="12"/>
      <c r="F307" s="111" t="str">
        <f t="shared" si="12"/>
        <v/>
      </c>
      <c r="G307" s="111" t="str">
        <f t="shared" si="13"/>
        <v/>
      </c>
      <c r="H307" s="111" t="str">
        <f t="shared" si="14"/>
        <v/>
      </c>
    </row>
    <row r="308" spans="1:8" ht="15" customHeight="1" x14ac:dyDescent="0.2">
      <c r="A308" s="13" t="str">
        <f t="shared" ref="A308:A364" ca="1" si="15">IF(OR(B308="", B308="Formula"),"","time_yyyy")</f>
        <v>time_yyyy</v>
      </c>
      <c r="B308" s="14">
        <f ca="1">YEAR(TODAY())-survey!G8-1</f>
        <v>1948</v>
      </c>
      <c r="C308" s="15">
        <f ca="1">IF(B308=7777,"Don't know",B308)</f>
        <v>1948</v>
      </c>
      <c r="D308" s="15">
        <f ca="1">IF(B308=7777,"არ ვიცი",B308)</f>
        <v>1948</v>
      </c>
      <c r="E308" s="15">
        <f ca="1">IF(B308=7777,"Не знаю",B308)</f>
        <v>1948</v>
      </c>
      <c r="F308" s="111" t="str">
        <f t="shared" ca="1" si="12"/>
        <v>blank_30x30.png</v>
      </c>
      <c r="G308" s="111" t="str">
        <f t="shared" ca="1" si="13"/>
        <v>blank_30x30.png</v>
      </c>
      <c r="H308" s="111" t="str">
        <f t="shared" ca="1" si="14"/>
        <v>blank_30x30.png</v>
      </c>
    </row>
    <row r="309" spans="1:8" ht="15" customHeight="1" x14ac:dyDescent="0.2">
      <c r="A309" s="13" t="str">
        <f t="shared" ca="1" si="15"/>
        <v>time_yyyy</v>
      </c>
      <c r="B309" s="14">
        <f ca="1">IF(COUNT(B$308:B308)&gt;(survey!G$8-survey!G$7+2),IF(COUNTIF(B$308:B308,7777)=0,7777,"Formula"),B308+1)</f>
        <v>1949</v>
      </c>
      <c r="C309" s="15">
        <f t="shared" ref="C309:C372" ca="1" si="16">IF(B309=7777,"Don't know",B309)</f>
        <v>1949</v>
      </c>
      <c r="D309" s="15">
        <f t="shared" ref="D309:D372" ca="1" si="17">IF(B309=7777,"არ ვიცი",B309)</f>
        <v>1949</v>
      </c>
      <c r="E309" s="15">
        <f t="shared" ref="E309:E372" ca="1" si="18">IF(B309=7777,"Не знаю",B309)</f>
        <v>1949</v>
      </c>
      <c r="F309" s="111" t="str">
        <f t="shared" ca="1" si="12"/>
        <v>blank_30x30.png</v>
      </c>
      <c r="G309" s="111" t="str">
        <f t="shared" ca="1" si="13"/>
        <v>blank_30x30.png</v>
      </c>
      <c r="H309" s="111" t="str">
        <f t="shared" ca="1" si="14"/>
        <v>blank_30x30.png</v>
      </c>
    </row>
    <row r="310" spans="1:8" ht="15" customHeight="1" x14ac:dyDescent="0.2">
      <c r="A310" s="13" t="str">
        <f t="shared" ca="1" si="15"/>
        <v>time_yyyy</v>
      </c>
      <c r="B310" s="14">
        <f ca="1">IF(COUNT(B$308:B309)&gt;(survey!G$8-survey!G$7+2),IF(COUNTIF(B$308:B309,7777)=0,7777,"Formula"),B309+1)</f>
        <v>1950</v>
      </c>
      <c r="C310" s="15">
        <f t="shared" ca="1" si="16"/>
        <v>1950</v>
      </c>
      <c r="D310" s="15">
        <f t="shared" ca="1" si="17"/>
        <v>1950</v>
      </c>
      <c r="E310" s="15">
        <f t="shared" ca="1" si="18"/>
        <v>1950</v>
      </c>
      <c r="F310" s="111" t="str">
        <f t="shared" ca="1" si="12"/>
        <v>blank_30x30.png</v>
      </c>
      <c r="G310" s="111" t="str">
        <f t="shared" ca="1" si="13"/>
        <v>blank_30x30.png</v>
      </c>
      <c r="H310" s="111" t="str">
        <f t="shared" ca="1" si="14"/>
        <v>blank_30x30.png</v>
      </c>
    </row>
    <row r="311" spans="1:8" ht="15" customHeight="1" x14ac:dyDescent="0.2">
      <c r="A311" s="13" t="str">
        <f t="shared" ca="1" si="15"/>
        <v>time_yyyy</v>
      </c>
      <c r="B311" s="14">
        <f ca="1">IF(COUNT(B$308:B310)&gt;(survey!G$8-survey!G$7+2),IF(COUNTIF(B$308:B310,7777)=0,7777,"Formula"),B310+1)</f>
        <v>1951</v>
      </c>
      <c r="C311" s="15">
        <f t="shared" ca="1" si="16"/>
        <v>1951</v>
      </c>
      <c r="D311" s="15">
        <f t="shared" ca="1" si="17"/>
        <v>1951</v>
      </c>
      <c r="E311" s="15">
        <f t="shared" ca="1" si="18"/>
        <v>1951</v>
      </c>
      <c r="F311" s="111" t="str">
        <f t="shared" ca="1" si="12"/>
        <v>blank_30x30.png</v>
      </c>
      <c r="G311" s="111" t="str">
        <f t="shared" ca="1" si="13"/>
        <v>blank_30x30.png</v>
      </c>
      <c r="H311" s="111" t="str">
        <f t="shared" ca="1" si="14"/>
        <v>blank_30x30.png</v>
      </c>
    </row>
    <row r="312" spans="1:8" ht="15" customHeight="1" x14ac:dyDescent="0.2">
      <c r="A312" s="13" t="str">
        <f t="shared" ca="1" si="15"/>
        <v>time_yyyy</v>
      </c>
      <c r="B312" s="14">
        <f ca="1">IF(COUNT(B$308:B311)&gt;(survey!G$8-survey!G$7+2),IF(COUNTIF(B$308:B311,7777)=0,7777,"Formula"),B311+1)</f>
        <v>1952</v>
      </c>
      <c r="C312" s="15">
        <f t="shared" ca="1" si="16"/>
        <v>1952</v>
      </c>
      <c r="D312" s="15">
        <f t="shared" ca="1" si="17"/>
        <v>1952</v>
      </c>
      <c r="E312" s="15">
        <f t="shared" ca="1" si="18"/>
        <v>1952</v>
      </c>
      <c r="F312" s="111" t="str">
        <f t="shared" ca="1" si="12"/>
        <v>blank_30x30.png</v>
      </c>
      <c r="G312" s="111" t="str">
        <f t="shared" ca="1" si="13"/>
        <v>blank_30x30.png</v>
      </c>
      <c r="H312" s="111" t="str">
        <f t="shared" ca="1" si="14"/>
        <v>blank_30x30.png</v>
      </c>
    </row>
    <row r="313" spans="1:8" ht="15" customHeight="1" x14ac:dyDescent="0.2">
      <c r="A313" s="13" t="str">
        <f t="shared" ca="1" si="15"/>
        <v>time_yyyy</v>
      </c>
      <c r="B313" s="14">
        <f ca="1">IF(COUNT(B$308:B312)&gt;(survey!G$8-survey!G$7+2),IF(COUNTIF(B$308:B312,7777)=0,7777,"Formula"),B312+1)</f>
        <v>1953</v>
      </c>
      <c r="C313" s="15">
        <f t="shared" ca="1" si="16"/>
        <v>1953</v>
      </c>
      <c r="D313" s="15">
        <f t="shared" ca="1" si="17"/>
        <v>1953</v>
      </c>
      <c r="E313" s="15">
        <f t="shared" ca="1" si="18"/>
        <v>1953</v>
      </c>
      <c r="F313" s="111" t="str">
        <f t="shared" ca="1" si="12"/>
        <v>blank_30x30.png</v>
      </c>
      <c r="G313" s="111" t="str">
        <f t="shared" ca="1" si="13"/>
        <v>blank_30x30.png</v>
      </c>
      <c r="H313" s="111" t="str">
        <f t="shared" ca="1" si="14"/>
        <v>blank_30x30.png</v>
      </c>
    </row>
    <row r="314" spans="1:8" ht="15" customHeight="1" x14ac:dyDescent="0.2">
      <c r="A314" s="13" t="str">
        <f t="shared" ca="1" si="15"/>
        <v>time_yyyy</v>
      </c>
      <c r="B314" s="14">
        <f ca="1">IF(COUNT(B$308:B313)&gt;(survey!G$8-survey!G$7+2),IF(COUNTIF(B$308:B313,7777)=0,7777,"Formula"),B313+1)</f>
        <v>1954</v>
      </c>
      <c r="C314" s="15">
        <f t="shared" ca="1" si="16"/>
        <v>1954</v>
      </c>
      <c r="D314" s="15">
        <f t="shared" ca="1" si="17"/>
        <v>1954</v>
      </c>
      <c r="E314" s="15">
        <f t="shared" ca="1" si="18"/>
        <v>1954</v>
      </c>
      <c r="F314" s="111" t="str">
        <f t="shared" ca="1" si="12"/>
        <v>blank_30x30.png</v>
      </c>
      <c r="G314" s="111" t="str">
        <f t="shared" ca="1" si="13"/>
        <v>blank_30x30.png</v>
      </c>
      <c r="H314" s="111" t="str">
        <f t="shared" ca="1" si="14"/>
        <v>blank_30x30.png</v>
      </c>
    </row>
    <row r="315" spans="1:8" ht="15" customHeight="1" x14ac:dyDescent="0.2">
      <c r="A315" s="13" t="str">
        <f t="shared" ca="1" si="15"/>
        <v>time_yyyy</v>
      </c>
      <c r="B315" s="14">
        <f ca="1">IF(COUNT(B$308:B314)&gt;(survey!G$8-survey!G$7+2),IF(COUNTIF(B$308:B314,7777)=0,7777,"Formula"),B314+1)</f>
        <v>1955</v>
      </c>
      <c r="C315" s="15">
        <f t="shared" ca="1" si="16"/>
        <v>1955</v>
      </c>
      <c r="D315" s="15">
        <f t="shared" ca="1" si="17"/>
        <v>1955</v>
      </c>
      <c r="E315" s="15">
        <f t="shared" ca="1" si="18"/>
        <v>1955</v>
      </c>
      <c r="F315" s="111" t="str">
        <f t="shared" ca="1" si="12"/>
        <v>blank_30x30.png</v>
      </c>
      <c r="G315" s="111" t="str">
        <f t="shared" ca="1" si="13"/>
        <v>blank_30x30.png</v>
      </c>
      <c r="H315" s="111" t="str">
        <f t="shared" ca="1" si="14"/>
        <v>blank_30x30.png</v>
      </c>
    </row>
    <row r="316" spans="1:8" ht="15" customHeight="1" x14ac:dyDescent="0.2">
      <c r="A316" s="13" t="str">
        <f t="shared" ca="1" si="15"/>
        <v>time_yyyy</v>
      </c>
      <c r="B316" s="14">
        <f ca="1">IF(COUNT(B$308:B315)&gt;(survey!G$8-survey!G$7+2),IF(COUNTIF(B$308:B315,7777)=0,7777,"Formula"),B315+1)</f>
        <v>1956</v>
      </c>
      <c r="C316" s="15">
        <f t="shared" ca="1" si="16"/>
        <v>1956</v>
      </c>
      <c r="D316" s="15">
        <f t="shared" ca="1" si="17"/>
        <v>1956</v>
      </c>
      <c r="E316" s="15">
        <f t="shared" ca="1" si="18"/>
        <v>1956</v>
      </c>
      <c r="F316" s="111" t="str">
        <f t="shared" ca="1" si="12"/>
        <v>blank_30x30.png</v>
      </c>
      <c r="G316" s="111" t="str">
        <f t="shared" ca="1" si="13"/>
        <v>blank_30x30.png</v>
      </c>
      <c r="H316" s="111" t="str">
        <f t="shared" ca="1" si="14"/>
        <v>blank_30x30.png</v>
      </c>
    </row>
    <row r="317" spans="1:8" ht="15" customHeight="1" x14ac:dyDescent="0.2">
      <c r="A317" s="13" t="str">
        <f t="shared" ca="1" si="15"/>
        <v>time_yyyy</v>
      </c>
      <c r="B317" s="14">
        <f ca="1">IF(COUNT(B$308:B316)&gt;(survey!G$8-survey!G$7+2),IF(COUNTIF(B$308:B316,7777)=0,7777,"Formula"),B316+1)</f>
        <v>1957</v>
      </c>
      <c r="C317" s="15">
        <f t="shared" ca="1" si="16"/>
        <v>1957</v>
      </c>
      <c r="D317" s="15">
        <f t="shared" ca="1" si="17"/>
        <v>1957</v>
      </c>
      <c r="E317" s="15">
        <f t="shared" ca="1" si="18"/>
        <v>1957</v>
      </c>
      <c r="F317" s="111" t="str">
        <f t="shared" ca="1" si="12"/>
        <v>blank_30x30.png</v>
      </c>
      <c r="G317" s="111" t="str">
        <f t="shared" ca="1" si="13"/>
        <v>blank_30x30.png</v>
      </c>
      <c r="H317" s="111" t="str">
        <f t="shared" ca="1" si="14"/>
        <v>blank_30x30.png</v>
      </c>
    </row>
    <row r="318" spans="1:8" ht="15" customHeight="1" x14ac:dyDescent="0.2">
      <c r="A318" s="13" t="str">
        <f t="shared" ca="1" si="15"/>
        <v>time_yyyy</v>
      </c>
      <c r="B318" s="14">
        <f ca="1">IF(COUNT(B$308:B317)&gt;(survey!G$8-survey!G$7+2),IF(COUNTIF(B$308:B317,7777)=0,7777,"Formula"),B317+1)</f>
        <v>1958</v>
      </c>
      <c r="C318" s="15">
        <f t="shared" ca="1" si="16"/>
        <v>1958</v>
      </c>
      <c r="D318" s="15">
        <f t="shared" ca="1" si="17"/>
        <v>1958</v>
      </c>
      <c r="E318" s="15">
        <f t="shared" ca="1" si="18"/>
        <v>1958</v>
      </c>
      <c r="F318" s="111" t="str">
        <f t="shared" ca="1" si="12"/>
        <v>blank_30x30.png</v>
      </c>
      <c r="G318" s="111" t="str">
        <f t="shared" ca="1" si="13"/>
        <v>blank_30x30.png</v>
      </c>
      <c r="H318" s="111" t="str">
        <f t="shared" ca="1" si="14"/>
        <v>blank_30x30.png</v>
      </c>
    </row>
    <row r="319" spans="1:8" ht="15" customHeight="1" x14ac:dyDescent="0.2">
      <c r="A319" s="13" t="str">
        <f t="shared" ca="1" si="15"/>
        <v>time_yyyy</v>
      </c>
      <c r="B319" s="14">
        <f ca="1">IF(COUNT(B$308:B318)&gt;(survey!G$8-survey!G$7+2),IF(COUNTIF(B$308:B318,7777)=0,7777,"Formula"),B318+1)</f>
        <v>1959</v>
      </c>
      <c r="C319" s="15">
        <f t="shared" ca="1" si="16"/>
        <v>1959</v>
      </c>
      <c r="D319" s="15">
        <f t="shared" ca="1" si="17"/>
        <v>1959</v>
      </c>
      <c r="E319" s="15">
        <f t="shared" ca="1" si="18"/>
        <v>1959</v>
      </c>
      <c r="F319" s="111" t="str">
        <f t="shared" ca="1" si="12"/>
        <v>blank_30x30.png</v>
      </c>
      <c r="G319" s="111" t="str">
        <f t="shared" ca="1" si="13"/>
        <v>blank_30x30.png</v>
      </c>
      <c r="H319" s="111" t="str">
        <f t="shared" ca="1" si="14"/>
        <v>blank_30x30.png</v>
      </c>
    </row>
    <row r="320" spans="1:8" ht="15" customHeight="1" x14ac:dyDescent="0.2">
      <c r="A320" s="13" t="str">
        <f t="shared" ca="1" si="15"/>
        <v>time_yyyy</v>
      </c>
      <c r="B320" s="14">
        <f ca="1">IF(COUNT(B$308:B319)&gt;(survey!G$8-survey!G$7+2),IF(COUNTIF(B$308:B319,7777)=0,7777,"Formula"),B319+1)</f>
        <v>1960</v>
      </c>
      <c r="C320" s="15">
        <f t="shared" ca="1" si="16"/>
        <v>1960</v>
      </c>
      <c r="D320" s="15">
        <f t="shared" ca="1" si="17"/>
        <v>1960</v>
      </c>
      <c r="E320" s="15">
        <f t="shared" ca="1" si="18"/>
        <v>1960</v>
      </c>
      <c r="F320" s="111" t="str">
        <f t="shared" ca="1" si="12"/>
        <v>blank_30x30.png</v>
      </c>
      <c r="G320" s="111" t="str">
        <f t="shared" ca="1" si="13"/>
        <v>blank_30x30.png</v>
      </c>
      <c r="H320" s="111" t="str">
        <f t="shared" ca="1" si="14"/>
        <v>blank_30x30.png</v>
      </c>
    </row>
    <row r="321" spans="1:8" ht="15" customHeight="1" x14ac:dyDescent="0.2">
      <c r="A321" s="13" t="str">
        <f t="shared" ca="1" si="15"/>
        <v>time_yyyy</v>
      </c>
      <c r="B321" s="14">
        <f ca="1">IF(COUNT(B$308:B320)&gt;(survey!G$8-survey!G$7+2),IF(COUNTIF(B$308:B320,7777)=0,7777,"Formula"),B320+1)</f>
        <v>1961</v>
      </c>
      <c r="C321" s="15">
        <f t="shared" ca="1" si="16"/>
        <v>1961</v>
      </c>
      <c r="D321" s="15">
        <f t="shared" ca="1" si="17"/>
        <v>1961</v>
      </c>
      <c r="E321" s="15">
        <f t="shared" ca="1" si="18"/>
        <v>1961</v>
      </c>
      <c r="F321" s="111" t="str">
        <f t="shared" ca="1" si="12"/>
        <v>blank_30x30.png</v>
      </c>
      <c r="G321" s="111" t="str">
        <f t="shared" ca="1" si="13"/>
        <v>blank_30x30.png</v>
      </c>
      <c r="H321" s="111" t="str">
        <f t="shared" ca="1" si="14"/>
        <v>blank_30x30.png</v>
      </c>
    </row>
    <row r="322" spans="1:8" ht="15" customHeight="1" x14ac:dyDescent="0.2">
      <c r="A322" s="13" t="str">
        <f t="shared" ca="1" si="15"/>
        <v>time_yyyy</v>
      </c>
      <c r="B322" s="14">
        <f ca="1">IF(COUNT(B$308:B321)&gt;(survey!G$8-survey!G$7+2),IF(COUNTIF(B$308:B321,7777)=0,7777,"Formula"),B321+1)</f>
        <v>1962</v>
      </c>
      <c r="C322" s="15">
        <f t="shared" ca="1" si="16"/>
        <v>1962</v>
      </c>
      <c r="D322" s="15">
        <f t="shared" ca="1" si="17"/>
        <v>1962</v>
      </c>
      <c r="E322" s="15">
        <f t="shared" ca="1" si="18"/>
        <v>1962</v>
      </c>
      <c r="F322" s="111" t="str">
        <f t="shared" ca="1" si="12"/>
        <v>blank_30x30.png</v>
      </c>
      <c r="G322" s="111" t="str">
        <f t="shared" ca="1" si="13"/>
        <v>blank_30x30.png</v>
      </c>
      <c r="H322" s="111" t="str">
        <f t="shared" ca="1" si="14"/>
        <v>blank_30x30.png</v>
      </c>
    </row>
    <row r="323" spans="1:8" ht="15" customHeight="1" x14ac:dyDescent="0.2">
      <c r="A323" s="13" t="str">
        <f t="shared" ca="1" si="15"/>
        <v>time_yyyy</v>
      </c>
      <c r="B323" s="14">
        <f ca="1">IF(COUNT(B$308:B322)&gt;(survey!G$8-survey!G$7+2),IF(COUNTIF(B$308:B322,7777)=0,7777,"Formula"),B322+1)</f>
        <v>1963</v>
      </c>
      <c r="C323" s="15">
        <f t="shared" ca="1" si="16"/>
        <v>1963</v>
      </c>
      <c r="D323" s="15">
        <f t="shared" ca="1" si="17"/>
        <v>1963</v>
      </c>
      <c r="E323" s="15">
        <f t="shared" ca="1" si="18"/>
        <v>1963</v>
      </c>
      <c r="F323" s="111" t="str">
        <f t="shared" ref="F323:F354" ca="1" si="19">IF(B323&lt;&gt;"", "blank_30x30.png","")</f>
        <v>blank_30x30.png</v>
      </c>
      <c r="G323" s="111" t="str">
        <f t="shared" ref="G323:G354" ca="1" si="20">IF(B323&lt;&gt;"", "blank_30x30.png","")</f>
        <v>blank_30x30.png</v>
      </c>
      <c r="H323" s="111" t="str">
        <f t="shared" ref="H323:H354" ca="1" si="21">IF(B323&lt;&gt;"", "blank_30x30.png","")</f>
        <v>blank_30x30.png</v>
      </c>
    </row>
    <row r="324" spans="1:8" ht="15" customHeight="1" x14ac:dyDescent="0.2">
      <c r="A324" s="13" t="str">
        <f t="shared" ca="1" si="15"/>
        <v>time_yyyy</v>
      </c>
      <c r="B324" s="14">
        <f ca="1">IF(COUNT(B$308:B323)&gt;(survey!G$8-survey!G$7+2),IF(COUNTIF(B$308:B323,7777)=0,7777,"Formula"),B323+1)</f>
        <v>1964</v>
      </c>
      <c r="C324" s="15">
        <f t="shared" ca="1" si="16"/>
        <v>1964</v>
      </c>
      <c r="D324" s="15">
        <f t="shared" ca="1" si="17"/>
        <v>1964</v>
      </c>
      <c r="E324" s="15">
        <f t="shared" ca="1" si="18"/>
        <v>1964</v>
      </c>
      <c r="F324" s="111" t="str">
        <f t="shared" ca="1" si="19"/>
        <v>blank_30x30.png</v>
      </c>
      <c r="G324" s="111" t="str">
        <f t="shared" ca="1" si="20"/>
        <v>blank_30x30.png</v>
      </c>
      <c r="H324" s="111" t="str">
        <f t="shared" ca="1" si="21"/>
        <v>blank_30x30.png</v>
      </c>
    </row>
    <row r="325" spans="1:8" ht="15" customHeight="1" x14ac:dyDescent="0.2">
      <c r="A325" s="13" t="str">
        <f t="shared" ca="1" si="15"/>
        <v>time_yyyy</v>
      </c>
      <c r="B325" s="14">
        <f ca="1">IF(COUNT(B$308:B324)&gt;(survey!G$8-survey!G$7+2),IF(COUNTIF(B$308:B324,7777)=0,7777,"Formula"),B324+1)</f>
        <v>1965</v>
      </c>
      <c r="C325" s="15">
        <f t="shared" ca="1" si="16"/>
        <v>1965</v>
      </c>
      <c r="D325" s="15">
        <f t="shared" ca="1" si="17"/>
        <v>1965</v>
      </c>
      <c r="E325" s="15">
        <f t="shared" ca="1" si="18"/>
        <v>1965</v>
      </c>
      <c r="F325" s="111" t="str">
        <f t="shared" ca="1" si="19"/>
        <v>blank_30x30.png</v>
      </c>
      <c r="G325" s="111" t="str">
        <f t="shared" ca="1" si="20"/>
        <v>blank_30x30.png</v>
      </c>
      <c r="H325" s="111" t="str">
        <f t="shared" ca="1" si="21"/>
        <v>blank_30x30.png</v>
      </c>
    </row>
    <row r="326" spans="1:8" ht="15" customHeight="1" x14ac:dyDescent="0.2">
      <c r="A326" s="13" t="str">
        <f t="shared" ca="1" si="15"/>
        <v>time_yyyy</v>
      </c>
      <c r="B326" s="14">
        <f ca="1">IF(COUNT(B$308:B325)&gt;(survey!G$8-survey!G$7+2),IF(COUNTIF(B$308:B325,7777)=0,7777,"Formula"),B325+1)</f>
        <v>1966</v>
      </c>
      <c r="C326" s="15">
        <f t="shared" ca="1" si="16"/>
        <v>1966</v>
      </c>
      <c r="D326" s="15">
        <f t="shared" ca="1" si="17"/>
        <v>1966</v>
      </c>
      <c r="E326" s="15">
        <f t="shared" ca="1" si="18"/>
        <v>1966</v>
      </c>
      <c r="F326" s="111" t="str">
        <f t="shared" ca="1" si="19"/>
        <v>blank_30x30.png</v>
      </c>
      <c r="G326" s="111" t="str">
        <f t="shared" ca="1" si="20"/>
        <v>blank_30x30.png</v>
      </c>
      <c r="H326" s="111" t="str">
        <f t="shared" ca="1" si="21"/>
        <v>blank_30x30.png</v>
      </c>
    </row>
    <row r="327" spans="1:8" ht="15" customHeight="1" x14ac:dyDescent="0.2">
      <c r="A327" s="13" t="str">
        <f t="shared" ca="1" si="15"/>
        <v>time_yyyy</v>
      </c>
      <c r="B327" s="14">
        <f ca="1">IF(COUNT(B$308:B326)&gt;(survey!G$8-survey!G$7+2),IF(COUNTIF(B$308:B326,7777)=0,7777,"Formula"),B326+1)</f>
        <v>1967</v>
      </c>
      <c r="C327" s="15">
        <f t="shared" ca="1" si="16"/>
        <v>1967</v>
      </c>
      <c r="D327" s="15">
        <f t="shared" ca="1" si="17"/>
        <v>1967</v>
      </c>
      <c r="E327" s="15">
        <f t="shared" ca="1" si="18"/>
        <v>1967</v>
      </c>
      <c r="F327" s="111" t="str">
        <f t="shared" ca="1" si="19"/>
        <v>blank_30x30.png</v>
      </c>
      <c r="G327" s="111" t="str">
        <f t="shared" ca="1" si="20"/>
        <v>blank_30x30.png</v>
      </c>
      <c r="H327" s="111" t="str">
        <f t="shared" ca="1" si="21"/>
        <v>blank_30x30.png</v>
      </c>
    </row>
    <row r="328" spans="1:8" ht="15" customHeight="1" x14ac:dyDescent="0.2">
      <c r="A328" s="13" t="str">
        <f t="shared" ca="1" si="15"/>
        <v>time_yyyy</v>
      </c>
      <c r="B328" s="14">
        <f ca="1">IF(COUNT(B$308:B327)&gt;(survey!G$8-survey!G$7+2),IF(COUNTIF(B$308:B327,7777)=0,7777,"Formula"),B327+1)</f>
        <v>1968</v>
      </c>
      <c r="C328" s="15">
        <f t="shared" ca="1" si="16"/>
        <v>1968</v>
      </c>
      <c r="D328" s="15">
        <f t="shared" ca="1" si="17"/>
        <v>1968</v>
      </c>
      <c r="E328" s="15">
        <f t="shared" ca="1" si="18"/>
        <v>1968</v>
      </c>
      <c r="F328" s="111" t="str">
        <f t="shared" ca="1" si="19"/>
        <v>blank_30x30.png</v>
      </c>
      <c r="G328" s="111" t="str">
        <f t="shared" ca="1" si="20"/>
        <v>blank_30x30.png</v>
      </c>
      <c r="H328" s="111" t="str">
        <f t="shared" ca="1" si="21"/>
        <v>blank_30x30.png</v>
      </c>
    </row>
    <row r="329" spans="1:8" ht="15" customHeight="1" x14ac:dyDescent="0.2">
      <c r="A329" s="13" t="str">
        <f t="shared" ca="1" si="15"/>
        <v>time_yyyy</v>
      </c>
      <c r="B329" s="14">
        <f ca="1">IF(COUNT(B$308:B328)&gt;(survey!G$8-survey!G$7+2),IF(COUNTIF(B$308:B328,7777)=0,7777,"Formula"),B328+1)</f>
        <v>1969</v>
      </c>
      <c r="C329" s="15">
        <f t="shared" ca="1" si="16"/>
        <v>1969</v>
      </c>
      <c r="D329" s="15">
        <f t="shared" ca="1" si="17"/>
        <v>1969</v>
      </c>
      <c r="E329" s="15">
        <f t="shared" ca="1" si="18"/>
        <v>1969</v>
      </c>
      <c r="F329" s="111" t="str">
        <f t="shared" ca="1" si="19"/>
        <v>blank_30x30.png</v>
      </c>
      <c r="G329" s="111" t="str">
        <f t="shared" ca="1" si="20"/>
        <v>blank_30x30.png</v>
      </c>
      <c r="H329" s="111" t="str">
        <f t="shared" ca="1" si="21"/>
        <v>blank_30x30.png</v>
      </c>
    </row>
    <row r="330" spans="1:8" ht="15" customHeight="1" x14ac:dyDescent="0.2">
      <c r="A330" s="13" t="str">
        <f t="shared" ca="1" si="15"/>
        <v>time_yyyy</v>
      </c>
      <c r="B330" s="14">
        <f ca="1">IF(COUNT(B$308:B329)&gt;(survey!G$8-survey!G$7+2),IF(COUNTIF(B$308:B329,7777)=0,7777,"Formula"),B329+1)</f>
        <v>1970</v>
      </c>
      <c r="C330" s="15">
        <f t="shared" ca="1" si="16"/>
        <v>1970</v>
      </c>
      <c r="D330" s="15">
        <f t="shared" ca="1" si="17"/>
        <v>1970</v>
      </c>
      <c r="E330" s="15">
        <f t="shared" ca="1" si="18"/>
        <v>1970</v>
      </c>
      <c r="F330" s="111" t="str">
        <f t="shared" ca="1" si="19"/>
        <v>blank_30x30.png</v>
      </c>
      <c r="G330" s="111" t="str">
        <f t="shared" ca="1" si="20"/>
        <v>blank_30x30.png</v>
      </c>
      <c r="H330" s="111" t="str">
        <f t="shared" ca="1" si="21"/>
        <v>blank_30x30.png</v>
      </c>
    </row>
    <row r="331" spans="1:8" ht="15" customHeight="1" x14ac:dyDescent="0.2">
      <c r="A331" s="13" t="str">
        <f t="shared" ca="1" si="15"/>
        <v>time_yyyy</v>
      </c>
      <c r="B331" s="14">
        <f ca="1">IF(COUNT(B$308:B330)&gt;(survey!G$8-survey!G$7+2),IF(COUNTIF(B$308:B330,7777)=0,7777,"Formula"),B330+1)</f>
        <v>1971</v>
      </c>
      <c r="C331" s="15">
        <f t="shared" ca="1" si="16"/>
        <v>1971</v>
      </c>
      <c r="D331" s="15">
        <f t="shared" ca="1" si="17"/>
        <v>1971</v>
      </c>
      <c r="E331" s="15">
        <f t="shared" ca="1" si="18"/>
        <v>1971</v>
      </c>
      <c r="F331" s="111" t="str">
        <f t="shared" ca="1" si="19"/>
        <v>blank_30x30.png</v>
      </c>
      <c r="G331" s="111" t="str">
        <f t="shared" ca="1" si="20"/>
        <v>blank_30x30.png</v>
      </c>
      <c r="H331" s="111" t="str">
        <f t="shared" ca="1" si="21"/>
        <v>blank_30x30.png</v>
      </c>
    </row>
    <row r="332" spans="1:8" ht="15" customHeight="1" x14ac:dyDescent="0.2">
      <c r="A332" s="13" t="str">
        <f t="shared" ca="1" si="15"/>
        <v>time_yyyy</v>
      </c>
      <c r="B332" s="14">
        <f ca="1">IF(COUNT(B$308:B331)&gt;(survey!G$8-survey!G$7+2),IF(COUNTIF(B$308:B331,7777)=0,7777,"Formula"),B331+1)</f>
        <v>1972</v>
      </c>
      <c r="C332" s="15">
        <f t="shared" ca="1" si="16"/>
        <v>1972</v>
      </c>
      <c r="D332" s="15">
        <f t="shared" ca="1" si="17"/>
        <v>1972</v>
      </c>
      <c r="E332" s="15">
        <f t="shared" ca="1" si="18"/>
        <v>1972</v>
      </c>
      <c r="F332" s="111" t="str">
        <f t="shared" ca="1" si="19"/>
        <v>blank_30x30.png</v>
      </c>
      <c r="G332" s="111" t="str">
        <f t="shared" ca="1" si="20"/>
        <v>blank_30x30.png</v>
      </c>
      <c r="H332" s="111" t="str">
        <f t="shared" ca="1" si="21"/>
        <v>blank_30x30.png</v>
      </c>
    </row>
    <row r="333" spans="1:8" ht="15" customHeight="1" x14ac:dyDescent="0.2">
      <c r="A333" s="13" t="str">
        <f t="shared" ca="1" si="15"/>
        <v>time_yyyy</v>
      </c>
      <c r="B333" s="14">
        <f ca="1">IF(COUNT(B$308:B332)&gt;(survey!G$8-survey!G$7+2),IF(COUNTIF(B$308:B332,7777)=0,7777,"Formula"),B332+1)</f>
        <v>1973</v>
      </c>
      <c r="C333" s="15">
        <f t="shared" ca="1" si="16"/>
        <v>1973</v>
      </c>
      <c r="D333" s="15">
        <f t="shared" ca="1" si="17"/>
        <v>1973</v>
      </c>
      <c r="E333" s="15">
        <f t="shared" ca="1" si="18"/>
        <v>1973</v>
      </c>
      <c r="F333" s="111" t="str">
        <f t="shared" ca="1" si="19"/>
        <v>blank_30x30.png</v>
      </c>
      <c r="G333" s="111" t="str">
        <f t="shared" ca="1" si="20"/>
        <v>blank_30x30.png</v>
      </c>
      <c r="H333" s="111" t="str">
        <f t="shared" ca="1" si="21"/>
        <v>blank_30x30.png</v>
      </c>
    </row>
    <row r="334" spans="1:8" ht="15" customHeight="1" x14ac:dyDescent="0.2">
      <c r="A334" s="13" t="str">
        <f t="shared" ca="1" si="15"/>
        <v>time_yyyy</v>
      </c>
      <c r="B334" s="14">
        <f ca="1">IF(COUNT(B$308:B333)&gt;(survey!G$8-survey!G$7+2),IF(COUNTIF(B$308:B333,7777)=0,7777,"Formula"),B333+1)</f>
        <v>1974</v>
      </c>
      <c r="C334" s="15">
        <f t="shared" ca="1" si="16"/>
        <v>1974</v>
      </c>
      <c r="D334" s="15">
        <f t="shared" ca="1" si="17"/>
        <v>1974</v>
      </c>
      <c r="E334" s="15">
        <f t="shared" ca="1" si="18"/>
        <v>1974</v>
      </c>
      <c r="F334" s="111" t="str">
        <f t="shared" ca="1" si="19"/>
        <v>blank_30x30.png</v>
      </c>
      <c r="G334" s="111" t="str">
        <f t="shared" ca="1" si="20"/>
        <v>blank_30x30.png</v>
      </c>
      <c r="H334" s="111" t="str">
        <f t="shared" ca="1" si="21"/>
        <v>blank_30x30.png</v>
      </c>
    </row>
    <row r="335" spans="1:8" ht="15" customHeight="1" x14ac:dyDescent="0.2">
      <c r="A335" s="13" t="str">
        <f t="shared" ca="1" si="15"/>
        <v>time_yyyy</v>
      </c>
      <c r="B335" s="14">
        <f ca="1">IF(COUNT(B$308:B334)&gt;(survey!G$8-survey!G$7+2),IF(COUNTIF(B$308:B334,7777)=0,7777,"Formula"),B334+1)</f>
        <v>1975</v>
      </c>
      <c r="C335" s="15">
        <f t="shared" ca="1" si="16"/>
        <v>1975</v>
      </c>
      <c r="D335" s="15">
        <f t="shared" ca="1" si="17"/>
        <v>1975</v>
      </c>
      <c r="E335" s="15">
        <f t="shared" ca="1" si="18"/>
        <v>1975</v>
      </c>
      <c r="F335" s="111" t="str">
        <f t="shared" ca="1" si="19"/>
        <v>blank_30x30.png</v>
      </c>
      <c r="G335" s="111" t="str">
        <f t="shared" ca="1" si="20"/>
        <v>blank_30x30.png</v>
      </c>
      <c r="H335" s="111" t="str">
        <f t="shared" ca="1" si="21"/>
        <v>blank_30x30.png</v>
      </c>
    </row>
    <row r="336" spans="1:8" ht="15" customHeight="1" x14ac:dyDescent="0.2">
      <c r="A336" s="13" t="str">
        <f t="shared" ca="1" si="15"/>
        <v>time_yyyy</v>
      </c>
      <c r="B336" s="14">
        <f ca="1">IF(COUNT(B$308:B335)&gt;(survey!G$8-survey!G$7+2),IF(COUNTIF(B$308:B335,7777)=0,7777,"Formula"),B335+1)</f>
        <v>1976</v>
      </c>
      <c r="C336" s="15">
        <f t="shared" ca="1" si="16"/>
        <v>1976</v>
      </c>
      <c r="D336" s="15">
        <f t="shared" ca="1" si="17"/>
        <v>1976</v>
      </c>
      <c r="E336" s="15">
        <f t="shared" ca="1" si="18"/>
        <v>1976</v>
      </c>
      <c r="F336" s="111" t="str">
        <f t="shared" ca="1" si="19"/>
        <v>blank_30x30.png</v>
      </c>
      <c r="G336" s="111" t="str">
        <f t="shared" ca="1" si="20"/>
        <v>blank_30x30.png</v>
      </c>
      <c r="H336" s="111" t="str">
        <f t="shared" ca="1" si="21"/>
        <v>blank_30x30.png</v>
      </c>
    </row>
    <row r="337" spans="1:8" ht="15" customHeight="1" x14ac:dyDescent="0.2">
      <c r="A337" s="13" t="str">
        <f t="shared" ca="1" si="15"/>
        <v>time_yyyy</v>
      </c>
      <c r="B337" s="14">
        <f ca="1">IF(COUNT(B$308:B336)&gt;(survey!G$8-survey!G$7+2),IF(COUNTIF(B$308:B336,7777)=0,7777,"Formula"),B336+1)</f>
        <v>1977</v>
      </c>
      <c r="C337" s="15">
        <f t="shared" ca="1" si="16"/>
        <v>1977</v>
      </c>
      <c r="D337" s="15">
        <f t="shared" ca="1" si="17"/>
        <v>1977</v>
      </c>
      <c r="E337" s="15">
        <f t="shared" ca="1" si="18"/>
        <v>1977</v>
      </c>
      <c r="F337" s="111" t="str">
        <f t="shared" ca="1" si="19"/>
        <v>blank_30x30.png</v>
      </c>
      <c r="G337" s="111" t="str">
        <f t="shared" ca="1" si="20"/>
        <v>blank_30x30.png</v>
      </c>
      <c r="H337" s="111" t="str">
        <f t="shared" ca="1" si="21"/>
        <v>blank_30x30.png</v>
      </c>
    </row>
    <row r="338" spans="1:8" ht="15" customHeight="1" x14ac:dyDescent="0.2">
      <c r="A338" s="13" t="str">
        <f t="shared" ca="1" si="15"/>
        <v>time_yyyy</v>
      </c>
      <c r="B338" s="14">
        <f ca="1">IF(COUNT(B$308:B337)&gt;(survey!G$8-survey!G$7+2),IF(COUNTIF(B$308:B337,7777)=0,7777,"Formula"),B337+1)</f>
        <v>1978</v>
      </c>
      <c r="C338" s="15">
        <f t="shared" ca="1" si="16"/>
        <v>1978</v>
      </c>
      <c r="D338" s="15">
        <f t="shared" ca="1" si="17"/>
        <v>1978</v>
      </c>
      <c r="E338" s="15">
        <f t="shared" ca="1" si="18"/>
        <v>1978</v>
      </c>
      <c r="F338" s="111" t="str">
        <f t="shared" ca="1" si="19"/>
        <v>blank_30x30.png</v>
      </c>
      <c r="G338" s="111" t="str">
        <f t="shared" ca="1" si="20"/>
        <v>blank_30x30.png</v>
      </c>
      <c r="H338" s="111" t="str">
        <f t="shared" ca="1" si="21"/>
        <v>blank_30x30.png</v>
      </c>
    </row>
    <row r="339" spans="1:8" ht="15" customHeight="1" x14ac:dyDescent="0.2">
      <c r="A339" s="13" t="str">
        <f t="shared" ca="1" si="15"/>
        <v>time_yyyy</v>
      </c>
      <c r="B339" s="14">
        <f ca="1">IF(COUNT(B$308:B338)&gt;(survey!G$8-survey!G$7+2),IF(COUNTIF(B$308:B338,7777)=0,7777,"Formula"),B338+1)</f>
        <v>1979</v>
      </c>
      <c r="C339" s="15">
        <f t="shared" ca="1" si="16"/>
        <v>1979</v>
      </c>
      <c r="D339" s="15">
        <f t="shared" ca="1" si="17"/>
        <v>1979</v>
      </c>
      <c r="E339" s="15">
        <f t="shared" ca="1" si="18"/>
        <v>1979</v>
      </c>
      <c r="F339" s="111" t="str">
        <f t="shared" ca="1" si="19"/>
        <v>blank_30x30.png</v>
      </c>
      <c r="G339" s="111" t="str">
        <f t="shared" ca="1" si="20"/>
        <v>blank_30x30.png</v>
      </c>
      <c r="H339" s="111" t="str">
        <f t="shared" ca="1" si="21"/>
        <v>blank_30x30.png</v>
      </c>
    </row>
    <row r="340" spans="1:8" ht="15" customHeight="1" x14ac:dyDescent="0.2">
      <c r="A340" s="13" t="str">
        <f t="shared" ca="1" si="15"/>
        <v>time_yyyy</v>
      </c>
      <c r="B340" s="14">
        <f ca="1">IF(COUNT(B$308:B339)&gt;(survey!G$8-survey!G$7+2),IF(COUNTIF(B$308:B339,7777)=0,7777,"Formula"),B339+1)</f>
        <v>1980</v>
      </c>
      <c r="C340" s="15">
        <f t="shared" ca="1" si="16"/>
        <v>1980</v>
      </c>
      <c r="D340" s="15">
        <f t="shared" ca="1" si="17"/>
        <v>1980</v>
      </c>
      <c r="E340" s="15">
        <f t="shared" ca="1" si="18"/>
        <v>1980</v>
      </c>
      <c r="F340" s="111" t="str">
        <f t="shared" ca="1" si="19"/>
        <v>blank_30x30.png</v>
      </c>
      <c r="G340" s="111" t="str">
        <f t="shared" ca="1" si="20"/>
        <v>blank_30x30.png</v>
      </c>
      <c r="H340" s="111" t="str">
        <f t="shared" ca="1" si="21"/>
        <v>blank_30x30.png</v>
      </c>
    </row>
    <row r="341" spans="1:8" ht="15" customHeight="1" x14ac:dyDescent="0.2">
      <c r="A341" s="13" t="str">
        <f t="shared" ca="1" si="15"/>
        <v>time_yyyy</v>
      </c>
      <c r="B341" s="14">
        <f ca="1">IF(COUNT(B$308:B340)&gt;(survey!G$8-survey!G$7+2),IF(COUNTIF(B$308:B340,7777)=0,7777,"Formula"),B340+1)</f>
        <v>1981</v>
      </c>
      <c r="C341" s="15">
        <f t="shared" ca="1" si="16"/>
        <v>1981</v>
      </c>
      <c r="D341" s="15">
        <f t="shared" ca="1" si="17"/>
        <v>1981</v>
      </c>
      <c r="E341" s="15">
        <f t="shared" ca="1" si="18"/>
        <v>1981</v>
      </c>
      <c r="F341" s="111" t="str">
        <f t="shared" ca="1" si="19"/>
        <v>blank_30x30.png</v>
      </c>
      <c r="G341" s="111" t="str">
        <f t="shared" ca="1" si="20"/>
        <v>blank_30x30.png</v>
      </c>
      <c r="H341" s="111" t="str">
        <f t="shared" ca="1" si="21"/>
        <v>blank_30x30.png</v>
      </c>
    </row>
    <row r="342" spans="1:8" ht="15" customHeight="1" x14ac:dyDescent="0.2">
      <c r="A342" s="13" t="str">
        <f t="shared" ca="1" si="15"/>
        <v>time_yyyy</v>
      </c>
      <c r="B342" s="14">
        <f ca="1">IF(COUNT(B$308:B341)&gt;(survey!G$8-survey!G$7+2),IF(COUNTIF(B$308:B341,7777)=0,7777,"Formula"),B341+1)</f>
        <v>1982</v>
      </c>
      <c r="C342" s="15">
        <f t="shared" ca="1" si="16"/>
        <v>1982</v>
      </c>
      <c r="D342" s="15">
        <f t="shared" ca="1" si="17"/>
        <v>1982</v>
      </c>
      <c r="E342" s="15">
        <f t="shared" ca="1" si="18"/>
        <v>1982</v>
      </c>
      <c r="F342" s="111" t="str">
        <f t="shared" ca="1" si="19"/>
        <v>blank_30x30.png</v>
      </c>
      <c r="G342" s="111" t="str">
        <f t="shared" ca="1" si="20"/>
        <v>blank_30x30.png</v>
      </c>
      <c r="H342" s="111" t="str">
        <f t="shared" ca="1" si="21"/>
        <v>blank_30x30.png</v>
      </c>
    </row>
    <row r="343" spans="1:8" ht="15" customHeight="1" x14ac:dyDescent="0.2">
      <c r="A343" s="13" t="str">
        <f t="shared" ca="1" si="15"/>
        <v>time_yyyy</v>
      </c>
      <c r="B343" s="14">
        <f ca="1">IF(COUNT(B$308:B342)&gt;(survey!G$8-survey!G$7+2),IF(COUNTIF(B$308:B342,7777)=0,7777,"Formula"),B342+1)</f>
        <v>1983</v>
      </c>
      <c r="C343" s="15">
        <f t="shared" ca="1" si="16"/>
        <v>1983</v>
      </c>
      <c r="D343" s="15">
        <f t="shared" ca="1" si="17"/>
        <v>1983</v>
      </c>
      <c r="E343" s="15">
        <f t="shared" ca="1" si="18"/>
        <v>1983</v>
      </c>
      <c r="F343" s="111" t="str">
        <f t="shared" ca="1" si="19"/>
        <v>blank_30x30.png</v>
      </c>
      <c r="G343" s="111" t="str">
        <f t="shared" ca="1" si="20"/>
        <v>blank_30x30.png</v>
      </c>
      <c r="H343" s="111" t="str">
        <f t="shared" ca="1" si="21"/>
        <v>blank_30x30.png</v>
      </c>
    </row>
    <row r="344" spans="1:8" ht="15" customHeight="1" x14ac:dyDescent="0.2">
      <c r="A344" s="13" t="str">
        <f t="shared" ca="1" si="15"/>
        <v>time_yyyy</v>
      </c>
      <c r="B344" s="14">
        <f ca="1">IF(COUNT(B$308:B343)&gt;(survey!G$8-survey!G$7+2),IF(COUNTIF(B$308:B343,7777)=0,7777,"Formula"),B343+1)</f>
        <v>1984</v>
      </c>
      <c r="C344" s="15">
        <f t="shared" ca="1" si="16"/>
        <v>1984</v>
      </c>
      <c r="D344" s="15">
        <f t="shared" ca="1" si="17"/>
        <v>1984</v>
      </c>
      <c r="E344" s="15">
        <f t="shared" ca="1" si="18"/>
        <v>1984</v>
      </c>
      <c r="F344" s="111" t="str">
        <f t="shared" ca="1" si="19"/>
        <v>blank_30x30.png</v>
      </c>
      <c r="G344" s="111" t="str">
        <f t="shared" ca="1" si="20"/>
        <v>blank_30x30.png</v>
      </c>
      <c r="H344" s="111" t="str">
        <f t="shared" ca="1" si="21"/>
        <v>blank_30x30.png</v>
      </c>
    </row>
    <row r="345" spans="1:8" ht="15" customHeight="1" x14ac:dyDescent="0.2">
      <c r="A345" s="13" t="str">
        <f t="shared" ca="1" si="15"/>
        <v>time_yyyy</v>
      </c>
      <c r="B345" s="14">
        <f ca="1">IF(COUNT(B$308:B344)&gt;(survey!G$8-survey!G$7+2),IF(COUNTIF(B$308:B344,7777)=0,7777,"Formula"),B344+1)</f>
        <v>1985</v>
      </c>
      <c r="C345" s="15">
        <f t="shared" ca="1" si="16"/>
        <v>1985</v>
      </c>
      <c r="D345" s="15">
        <f t="shared" ca="1" si="17"/>
        <v>1985</v>
      </c>
      <c r="E345" s="15">
        <f t="shared" ca="1" si="18"/>
        <v>1985</v>
      </c>
      <c r="F345" s="111" t="str">
        <f t="shared" ca="1" si="19"/>
        <v>blank_30x30.png</v>
      </c>
      <c r="G345" s="111" t="str">
        <f t="shared" ca="1" si="20"/>
        <v>blank_30x30.png</v>
      </c>
      <c r="H345" s="111" t="str">
        <f t="shared" ca="1" si="21"/>
        <v>blank_30x30.png</v>
      </c>
    </row>
    <row r="346" spans="1:8" ht="15" customHeight="1" x14ac:dyDescent="0.2">
      <c r="A346" s="13" t="str">
        <f t="shared" ca="1" si="15"/>
        <v>time_yyyy</v>
      </c>
      <c r="B346" s="14">
        <f ca="1">IF(COUNT(B$308:B345)&gt;(survey!G$8-survey!G$7+2),IF(COUNTIF(B$308:B345,7777)=0,7777,"Formula"),B345+1)</f>
        <v>1986</v>
      </c>
      <c r="C346" s="15">
        <f t="shared" ca="1" si="16"/>
        <v>1986</v>
      </c>
      <c r="D346" s="15">
        <f t="shared" ca="1" si="17"/>
        <v>1986</v>
      </c>
      <c r="E346" s="15">
        <f t="shared" ca="1" si="18"/>
        <v>1986</v>
      </c>
      <c r="F346" s="111" t="str">
        <f t="shared" ca="1" si="19"/>
        <v>blank_30x30.png</v>
      </c>
      <c r="G346" s="111" t="str">
        <f t="shared" ca="1" si="20"/>
        <v>blank_30x30.png</v>
      </c>
      <c r="H346" s="111" t="str">
        <f t="shared" ca="1" si="21"/>
        <v>blank_30x30.png</v>
      </c>
    </row>
    <row r="347" spans="1:8" ht="15" customHeight="1" x14ac:dyDescent="0.2">
      <c r="A347" s="13" t="str">
        <f t="shared" ca="1" si="15"/>
        <v>time_yyyy</v>
      </c>
      <c r="B347" s="14">
        <f ca="1">IF(COUNT(B$308:B346)&gt;(survey!G$8-survey!G$7+2),IF(COUNTIF(B$308:B346,7777)=0,7777,"Formula"),B346+1)</f>
        <v>1987</v>
      </c>
      <c r="C347" s="15">
        <f t="shared" ca="1" si="16"/>
        <v>1987</v>
      </c>
      <c r="D347" s="15">
        <f t="shared" ca="1" si="17"/>
        <v>1987</v>
      </c>
      <c r="E347" s="15">
        <f t="shared" ca="1" si="18"/>
        <v>1987</v>
      </c>
      <c r="F347" s="111" t="str">
        <f t="shared" ca="1" si="19"/>
        <v>blank_30x30.png</v>
      </c>
      <c r="G347" s="111" t="str">
        <f t="shared" ca="1" si="20"/>
        <v>blank_30x30.png</v>
      </c>
      <c r="H347" s="111" t="str">
        <f t="shared" ca="1" si="21"/>
        <v>blank_30x30.png</v>
      </c>
    </row>
    <row r="348" spans="1:8" ht="15" customHeight="1" x14ac:dyDescent="0.2">
      <c r="A348" s="13" t="str">
        <f t="shared" ca="1" si="15"/>
        <v>time_yyyy</v>
      </c>
      <c r="B348" s="14">
        <f ca="1">IF(COUNT(B$308:B347)&gt;(survey!G$8-survey!G$7+2),IF(COUNTIF(B$308:B347,7777)=0,7777,"Formula"),B347+1)</f>
        <v>1988</v>
      </c>
      <c r="C348" s="15">
        <f t="shared" ca="1" si="16"/>
        <v>1988</v>
      </c>
      <c r="D348" s="15">
        <f t="shared" ca="1" si="17"/>
        <v>1988</v>
      </c>
      <c r="E348" s="15">
        <f t="shared" ca="1" si="18"/>
        <v>1988</v>
      </c>
      <c r="F348" s="111" t="str">
        <f t="shared" ca="1" si="19"/>
        <v>blank_30x30.png</v>
      </c>
      <c r="G348" s="111" t="str">
        <f t="shared" ca="1" si="20"/>
        <v>blank_30x30.png</v>
      </c>
      <c r="H348" s="111" t="str">
        <f t="shared" ca="1" si="21"/>
        <v>blank_30x30.png</v>
      </c>
    </row>
    <row r="349" spans="1:8" ht="15" customHeight="1" x14ac:dyDescent="0.2">
      <c r="A349" s="13" t="str">
        <f t="shared" ca="1" si="15"/>
        <v>time_yyyy</v>
      </c>
      <c r="B349" s="14">
        <f ca="1">IF(COUNT(B$308:B348)&gt;(survey!G$8-survey!G$7+2),IF(COUNTIF(B$308:B348,7777)=0,7777,"Formula"),B348+1)</f>
        <v>1989</v>
      </c>
      <c r="C349" s="15">
        <f t="shared" ca="1" si="16"/>
        <v>1989</v>
      </c>
      <c r="D349" s="15">
        <f t="shared" ca="1" si="17"/>
        <v>1989</v>
      </c>
      <c r="E349" s="15">
        <f t="shared" ca="1" si="18"/>
        <v>1989</v>
      </c>
      <c r="F349" s="111" t="str">
        <f t="shared" ca="1" si="19"/>
        <v>blank_30x30.png</v>
      </c>
      <c r="G349" s="111" t="str">
        <f t="shared" ca="1" si="20"/>
        <v>blank_30x30.png</v>
      </c>
      <c r="H349" s="111" t="str">
        <f t="shared" ca="1" si="21"/>
        <v>blank_30x30.png</v>
      </c>
    </row>
    <row r="350" spans="1:8" ht="15" customHeight="1" x14ac:dyDescent="0.2">
      <c r="A350" s="13" t="str">
        <f t="shared" ca="1" si="15"/>
        <v>time_yyyy</v>
      </c>
      <c r="B350" s="14">
        <f ca="1">IF(COUNT(B$308:B349)&gt;(survey!G$8-survey!G$7+2),IF(COUNTIF(B$308:B349,7777)=0,7777,"Formula"),B349+1)</f>
        <v>1990</v>
      </c>
      <c r="C350" s="15">
        <f t="shared" ca="1" si="16"/>
        <v>1990</v>
      </c>
      <c r="D350" s="15">
        <f t="shared" ca="1" si="17"/>
        <v>1990</v>
      </c>
      <c r="E350" s="15">
        <f t="shared" ca="1" si="18"/>
        <v>1990</v>
      </c>
      <c r="F350" s="111" t="str">
        <f t="shared" ca="1" si="19"/>
        <v>blank_30x30.png</v>
      </c>
      <c r="G350" s="111" t="str">
        <f t="shared" ca="1" si="20"/>
        <v>blank_30x30.png</v>
      </c>
      <c r="H350" s="111" t="str">
        <f t="shared" ca="1" si="21"/>
        <v>blank_30x30.png</v>
      </c>
    </row>
    <row r="351" spans="1:8" ht="15" customHeight="1" x14ac:dyDescent="0.2">
      <c r="A351" s="13" t="str">
        <f t="shared" ca="1" si="15"/>
        <v>time_yyyy</v>
      </c>
      <c r="B351" s="14">
        <f ca="1">IF(COUNT(B$308:B350)&gt;(survey!G$8-survey!G$7+2),IF(COUNTIF(B$308:B350,7777)=0,7777,"Formula"),B350+1)</f>
        <v>1991</v>
      </c>
      <c r="C351" s="15">
        <f t="shared" ca="1" si="16"/>
        <v>1991</v>
      </c>
      <c r="D351" s="15">
        <f t="shared" ca="1" si="17"/>
        <v>1991</v>
      </c>
      <c r="E351" s="15">
        <f t="shared" ca="1" si="18"/>
        <v>1991</v>
      </c>
      <c r="F351" s="111" t="str">
        <f t="shared" ca="1" si="19"/>
        <v>blank_30x30.png</v>
      </c>
      <c r="G351" s="111" t="str">
        <f t="shared" ca="1" si="20"/>
        <v>blank_30x30.png</v>
      </c>
      <c r="H351" s="111" t="str">
        <f t="shared" ca="1" si="21"/>
        <v>blank_30x30.png</v>
      </c>
    </row>
    <row r="352" spans="1:8" ht="15" customHeight="1" x14ac:dyDescent="0.2">
      <c r="A352" s="13" t="str">
        <f t="shared" ca="1" si="15"/>
        <v>time_yyyy</v>
      </c>
      <c r="B352" s="14">
        <f ca="1">IF(COUNT(B$308:B351)&gt;(survey!G$8-survey!G$7+2),IF(COUNTIF(B$308:B351,7777)=0,7777,"Formula"),B351+1)</f>
        <v>1992</v>
      </c>
      <c r="C352" s="15">
        <f t="shared" ca="1" si="16"/>
        <v>1992</v>
      </c>
      <c r="D352" s="15">
        <f t="shared" ca="1" si="17"/>
        <v>1992</v>
      </c>
      <c r="E352" s="15">
        <f t="shared" ca="1" si="18"/>
        <v>1992</v>
      </c>
      <c r="F352" s="111" t="str">
        <f t="shared" ca="1" si="19"/>
        <v>blank_30x30.png</v>
      </c>
      <c r="G352" s="111" t="str">
        <f t="shared" ca="1" si="20"/>
        <v>blank_30x30.png</v>
      </c>
      <c r="H352" s="111" t="str">
        <f t="shared" ca="1" si="21"/>
        <v>blank_30x30.png</v>
      </c>
    </row>
    <row r="353" spans="1:8" ht="15" customHeight="1" x14ac:dyDescent="0.2">
      <c r="A353" s="13" t="str">
        <f t="shared" ca="1" si="15"/>
        <v>time_yyyy</v>
      </c>
      <c r="B353" s="14">
        <f ca="1">IF(COUNT(B$308:B352)&gt;(survey!G$8-survey!G$7+2),IF(COUNTIF(B$308:B352,7777)=0,7777,"Formula"),B352+1)</f>
        <v>1993</v>
      </c>
      <c r="C353" s="15">
        <f t="shared" ca="1" si="16"/>
        <v>1993</v>
      </c>
      <c r="D353" s="15">
        <f t="shared" ca="1" si="17"/>
        <v>1993</v>
      </c>
      <c r="E353" s="15">
        <f t="shared" ca="1" si="18"/>
        <v>1993</v>
      </c>
      <c r="F353" s="111" t="str">
        <f t="shared" ca="1" si="19"/>
        <v>blank_30x30.png</v>
      </c>
      <c r="G353" s="111" t="str">
        <f t="shared" ca="1" si="20"/>
        <v>blank_30x30.png</v>
      </c>
      <c r="H353" s="111" t="str">
        <f t="shared" ca="1" si="21"/>
        <v>blank_30x30.png</v>
      </c>
    </row>
    <row r="354" spans="1:8" ht="15" customHeight="1" x14ac:dyDescent="0.2">
      <c r="A354" s="13" t="str">
        <f t="shared" ca="1" si="15"/>
        <v>time_yyyy</v>
      </c>
      <c r="B354" s="14">
        <f ca="1">IF(COUNT(B$308:B353)&gt;(survey!G$8-survey!G$7+2),IF(COUNTIF(B$308:B353,7777)=0,7777,"Formula"),B353+1)</f>
        <v>1994</v>
      </c>
      <c r="C354" s="15">
        <f t="shared" ca="1" si="16"/>
        <v>1994</v>
      </c>
      <c r="D354" s="15">
        <f t="shared" ca="1" si="17"/>
        <v>1994</v>
      </c>
      <c r="E354" s="15">
        <f t="shared" ca="1" si="18"/>
        <v>1994</v>
      </c>
      <c r="F354" s="111" t="str">
        <f t="shared" ca="1" si="19"/>
        <v>blank_30x30.png</v>
      </c>
      <c r="G354" s="111" t="str">
        <f t="shared" ca="1" si="20"/>
        <v>blank_30x30.png</v>
      </c>
      <c r="H354" s="111" t="str">
        <f t="shared" ca="1" si="21"/>
        <v>blank_30x30.png</v>
      </c>
    </row>
    <row r="355" spans="1:8" ht="15" customHeight="1" x14ac:dyDescent="0.2">
      <c r="A355" s="13" t="str">
        <f t="shared" ca="1" si="15"/>
        <v>time_yyyy</v>
      </c>
      <c r="B355" s="14">
        <f ca="1">IF(COUNT(B$308:B354)&gt;(survey!G$8-survey!G$7+2),IF(COUNTIF(B$308:B354,7777)=0,7777,"Formula"),B354+1)</f>
        <v>1995</v>
      </c>
      <c r="C355" s="15">
        <f t="shared" ca="1" si="16"/>
        <v>1995</v>
      </c>
      <c r="D355" s="15">
        <f t="shared" ca="1" si="17"/>
        <v>1995</v>
      </c>
      <c r="E355" s="15">
        <f t="shared" ca="1" si="18"/>
        <v>1995</v>
      </c>
      <c r="F355" s="111" t="str">
        <f t="shared" ref="F355:F385" ca="1" si="22">IF(B355&lt;&gt;"", "blank_30x30.png","")</f>
        <v>blank_30x30.png</v>
      </c>
      <c r="G355" s="111" t="str">
        <f t="shared" ref="G355:G385" ca="1" si="23">IF(B355&lt;&gt;"", "blank_30x30.png","")</f>
        <v>blank_30x30.png</v>
      </c>
      <c r="H355" s="111" t="str">
        <f t="shared" ref="H355:H385" ca="1" si="24">IF(B355&lt;&gt;"", "blank_30x30.png","")</f>
        <v>blank_30x30.png</v>
      </c>
    </row>
    <row r="356" spans="1:8" ht="15" customHeight="1" x14ac:dyDescent="0.2">
      <c r="A356" s="13" t="str">
        <f t="shared" ca="1" si="15"/>
        <v>time_yyyy</v>
      </c>
      <c r="B356" s="14">
        <f ca="1">IF(COUNT(B$308:B355)&gt;(survey!G$8-survey!G$7+2),IF(COUNTIF(B$308:B355,7777)=0,7777,"Formula"),B355+1)</f>
        <v>1996</v>
      </c>
      <c r="C356" s="15">
        <f t="shared" ca="1" si="16"/>
        <v>1996</v>
      </c>
      <c r="D356" s="15">
        <f t="shared" ca="1" si="17"/>
        <v>1996</v>
      </c>
      <c r="E356" s="15">
        <f t="shared" ca="1" si="18"/>
        <v>1996</v>
      </c>
      <c r="F356" s="111" t="str">
        <f t="shared" ca="1" si="22"/>
        <v>blank_30x30.png</v>
      </c>
      <c r="G356" s="111" t="str">
        <f t="shared" ca="1" si="23"/>
        <v>blank_30x30.png</v>
      </c>
      <c r="H356" s="111" t="str">
        <f t="shared" ca="1" si="24"/>
        <v>blank_30x30.png</v>
      </c>
    </row>
    <row r="357" spans="1:8" ht="15" customHeight="1" x14ac:dyDescent="0.2">
      <c r="A357" s="13" t="str">
        <f t="shared" ca="1" si="15"/>
        <v>time_yyyy</v>
      </c>
      <c r="B357" s="14">
        <f ca="1">IF(COUNT(B$308:B356)&gt;(survey!G$8-survey!G$7+2),IF(COUNTIF(B$308:B356,7777)=0,7777,"Formula"),B356+1)</f>
        <v>1997</v>
      </c>
      <c r="C357" s="15">
        <f t="shared" ca="1" si="16"/>
        <v>1997</v>
      </c>
      <c r="D357" s="15">
        <f t="shared" ca="1" si="17"/>
        <v>1997</v>
      </c>
      <c r="E357" s="15">
        <f t="shared" ca="1" si="18"/>
        <v>1997</v>
      </c>
      <c r="F357" s="111" t="str">
        <f t="shared" ca="1" si="22"/>
        <v>blank_30x30.png</v>
      </c>
      <c r="G357" s="111" t="str">
        <f t="shared" ca="1" si="23"/>
        <v>blank_30x30.png</v>
      </c>
      <c r="H357" s="111" t="str">
        <f t="shared" ca="1" si="24"/>
        <v>blank_30x30.png</v>
      </c>
    </row>
    <row r="358" spans="1:8" ht="15" customHeight="1" x14ac:dyDescent="0.2">
      <c r="A358" s="13" t="str">
        <f t="shared" ca="1" si="15"/>
        <v>time_yyyy</v>
      </c>
      <c r="B358" s="14">
        <f ca="1">IF(COUNT(B$308:B357)&gt;(survey!G$8-survey!G$7+2),IF(COUNTIF(B$308:B357,7777)=0,7777,"Formula"),B357+1)</f>
        <v>1998</v>
      </c>
      <c r="C358" s="15">
        <f t="shared" ca="1" si="16"/>
        <v>1998</v>
      </c>
      <c r="D358" s="15">
        <f t="shared" ca="1" si="17"/>
        <v>1998</v>
      </c>
      <c r="E358" s="15">
        <f t="shared" ca="1" si="18"/>
        <v>1998</v>
      </c>
      <c r="F358" s="111" t="str">
        <f t="shared" ca="1" si="22"/>
        <v>blank_30x30.png</v>
      </c>
      <c r="G358" s="111" t="str">
        <f t="shared" ca="1" si="23"/>
        <v>blank_30x30.png</v>
      </c>
      <c r="H358" s="111" t="str">
        <f t="shared" ca="1" si="24"/>
        <v>blank_30x30.png</v>
      </c>
    </row>
    <row r="359" spans="1:8" ht="15" customHeight="1" x14ac:dyDescent="0.2">
      <c r="A359" s="13" t="str">
        <f t="shared" ca="1" si="15"/>
        <v>time_yyyy</v>
      </c>
      <c r="B359" s="14">
        <f ca="1">IF(COUNT(B$308:B358)&gt;(survey!G$8-survey!G$7+2),IF(COUNTIF(B$308:B358,7777)=0,7777,"Formula"),B358+1)</f>
        <v>1999</v>
      </c>
      <c r="C359" s="15">
        <f t="shared" ca="1" si="16"/>
        <v>1999</v>
      </c>
      <c r="D359" s="15">
        <f t="shared" ca="1" si="17"/>
        <v>1999</v>
      </c>
      <c r="E359" s="15">
        <f t="shared" ca="1" si="18"/>
        <v>1999</v>
      </c>
      <c r="F359" s="111" t="str">
        <f t="shared" ca="1" si="22"/>
        <v>blank_30x30.png</v>
      </c>
      <c r="G359" s="111" t="str">
        <f t="shared" ca="1" si="23"/>
        <v>blank_30x30.png</v>
      </c>
      <c r="H359" s="111" t="str">
        <f t="shared" ca="1" si="24"/>
        <v>blank_30x30.png</v>
      </c>
    </row>
    <row r="360" spans="1:8" ht="15" customHeight="1" x14ac:dyDescent="0.2">
      <c r="A360" s="13" t="str">
        <f t="shared" ca="1" si="15"/>
        <v>time_yyyy</v>
      </c>
      <c r="B360" s="14">
        <f ca="1">IF(COUNT(B$308:B359)&gt;(survey!G$8-survey!G$7+2),IF(COUNTIF(B$308:B359,7777)=0,7777,"Formula"),B359+1)</f>
        <v>2000</v>
      </c>
      <c r="C360" s="15">
        <f t="shared" ca="1" si="16"/>
        <v>2000</v>
      </c>
      <c r="D360" s="15">
        <f t="shared" ca="1" si="17"/>
        <v>2000</v>
      </c>
      <c r="E360" s="15">
        <f t="shared" ca="1" si="18"/>
        <v>2000</v>
      </c>
      <c r="F360" s="111" t="str">
        <f t="shared" ca="1" si="22"/>
        <v>blank_30x30.png</v>
      </c>
      <c r="G360" s="111" t="str">
        <f t="shared" ca="1" si="23"/>
        <v>blank_30x30.png</v>
      </c>
      <c r="H360" s="111" t="str">
        <f t="shared" ca="1" si="24"/>
        <v>blank_30x30.png</v>
      </c>
    </row>
    <row r="361" spans="1:8" ht="15" customHeight="1" x14ac:dyDescent="0.2">
      <c r="A361" s="13" t="str">
        <f t="shared" ca="1" si="15"/>
        <v>time_yyyy</v>
      </c>
      <c r="B361" s="14">
        <f ca="1">IF(COUNT(B$308:B360)&gt;(survey!G$8-survey!G$7+2),IF(COUNTIF(B$308:B360,7777)=0,7777,"Formula"),B360+1)</f>
        <v>2001</v>
      </c>
      <c r="C361" s="15">
        <f t="shared" ca="1" si="16"/>
        <v>2001</v>
      </c>
      <c r="D361" s="15">
        <f t="shared" ca="1" si="17"/>
        <v>2001</v>
      </c>
      <c r="E361" s="15">
        <f t="shared" ca="1" si="18"/>
        <v>2001</v>
      </c>
      <c r="F361" s="111" t="str">
        <f t="shared" ca="1" si="22"/>
        <v>blank_30x30.png</v>
      </c>
      <c r="G361" s="111" t="str">
        <f t="shared" ca="1" si="23"/>
        <v>blank_30x30.png</v>
      </c>
      <c r="H361" s="111" t="str">
        <f t="shared" ca="1" si="24"/>
        <v>blank_30x30.png</v>
      </c>
    </row>
    <row r="362" spans="1:8" ht="15" customHeight="1" x14ac:dyDescent="0.2">
      <c r="A362" s="13" t="str">
        <f t="shared" ca="1" si="15"/>
        <v>time_yyyy</v>
      </c>
      <c r="B362" s="14">
        <f ca="1">IF(COUNT(B$308:B361)&gt;(survey!G$8-survey!G$7+2),IF(COUNTIF(B$308:B361,7777)=0,7777,"Formula"),B361+1)</f>
        <v>7777</v>
      </c>
      <c r="C362" s="15" t="str">
        <f t="shared" ca="1" si="16"/>
        <v>Don't know</v>
      </c>
      <c r="D362" s="15" t="str">
        <f t="shared" ca="1" si="17"/>
        <v>არ ვიცი</v>
      </c>
      <c r="E362" s="15" t="str">
        <f t="shared" ca="1" si="18"/>
        <v>Не знаю</v>
      </c>
      <c r="F362" s="111" t="str">
        <f t="shared" ca="1" si="22"/>
        <v>blank_30x30.png</v>
      </c>
      <c r="G362" s="111" t="str">
        <f t="shared" ca="1" si="23"/>
        <v>blank_30x30.png</v>
      </c>
      <c r="H362" s="111" t="str">
        <f t="shared" ca="1" si="24"/>
        <v>blank_30x30.png</v>
      </c>
    </row>
    <row r="363" spans="1:8" ht="15" customHeight="1" x14ac:dyDescent="0.2">
      <c r="A363" s="13" t="str">
        <f t="shared" ca="1" si="15"/>
        <v/>
      </c>
      <c r="B363" s="14" t="str">
        <f ca="1">IF(COUNT(B$308:B362)&gt;(survey!G$8-survey!G$7+2),IF(COUNTIF(B$308:B362,7777)=0,7777,"Formula"),B362+1)</f>
        <v>Formula</v>
      </c>
      <c r="C363" s="15" t="str">
        <f t="shared" ca="1" si="16"/>
        <v>Formula</v>
      </c>
      <c r="D363" s="15" t="str">
        <f t="shared" ca="1" si="17"/>
        <v>Formula</v>
      </c>
      <c r="E363" s="15" t="str">
        <f t="shared" ca="1" si="18"/>
        <v>Formula</v>
      </c>
      <c r="F363" s="111" t="str">
        <f t="shared" ca="1" si="22"/>
        <v>blank_30x30.png</v>
      </c>
      <c r="G363" s="111" t="str">
        <f t="shared" ca="1" si="23"/>
        <v>blank_30x30.png</v>
      </c>
      <c r="H363" s="111" t="str">
        <f t="shared" ca="1" si="24"/>
        <v>blank_30x30.png</v>
      </c>
    </row>
    <row r="364" spans="1:8" ht="15" customHeight="1" x14ac:dyDescent="0.2">
      <c r="A364" s="13" t="str">
        <f t="shared" ca="1" si="15"/>
        <v/>
      </c>
      <c r="B364" s="14" t="str">
        <f ca="1">IF(COUNT(B$308:B363)&gt;(survey!G$8-survey!G$7+2),IF(COUNTIF(B$308:B363,7777)=0,7777,"Formula"),B363+1)</f>
        <v>Formula</v>
      </c>
      <c r="C364" s="15" t="str">
        <f t="shared" ca="1" si="16"/>
        <v>Formula</v>
      </c>
      <c r="D364" s="15" t="str">
        <f t="shared" ca="1" si="17"/>
        <v>Formula</v>
      </c>
      <c r="E364" s="15" t="str">
        <f t="shared" ca="1" si="18"/>
        <v>Formula</v>
      </c>
      <c r="F364" s="111" t="str">
        <f t="shared" ca="1" si="22"/>
        <v>blank_30x30.png</v>
      </c>
      <c r="G364" s="111" t="str">
        <f t="shared" ca="1" si="23"/>
        <v>blank_30x30.png</v>
      </c>
      <c r="H364" s="111" t="str">
        <f t="shared" ca="1" si="24"/>
        <v>blank_30x30.png</v>
      </c>
    </row>
    <row r="365" spans="1:8" ht="15" customHeight="1" x14ac:dyDescent="0.2">
      <c r="A365" s="13" t="str">
        <f t="shared" ref="A365:A383" ca="1" si="25">IF(OR(B365="", B365="Formula"),"","time_yyyy")</f>
        <v/>
      </c>
      <c r="B365" s="14" t="str">
        <f ca="1">IF(COUNT(B$308:B364)&gt;(survey!G$8-survey!G$7+2),IF(COUNTIF(B$308:B364,7777)=0,7777,"Formula"),B364+1)</f>
        <v>Formula</v>
      </c>
      <c r="C365" s="15" t="str">
        <f t="shared" ca="1" si="16"/>
        <v>Formula</v>
      </c>
      <c r="D365" s="15" t="str">
        <f t="shared" ca="1" si="17"/>
        <v>Formula</v>
      </c>
      <c r="E365" s="15" t="str">
        <f t="shared" ca="1" si="18"/>
        <v>Formula</v>
      </c>
      <c r="F365" s="111" t="str">
        <f t="shared" ca="1" si="22"/>
        <v>blank_30x30.png</v>
      </c>
      <c r="G365" s="111" t="str">
        <f t="shared" ca="1" si="23"/>
        <v>blank_30x30.png</v>
      </c>
      <c r="H365" s="111" t="str">
        <f t="shared" ca="1" si="24"/>
        <v>blank_30x30.png</v>
      </c>
    </row>
    <row r="366" spans="1:8" ht="15" customHeight="1" x14ac:dyDescent="0.2">
      <c r="A366" s="13" t="str">
        <f t="shared" ca="1" si="25"/>
        <v/>
      </c>
      <c r="B366" s="14" t="str">
        <f ca="1">IF(COUNT(B$308:B365)&gt;(survey!G$8-survey!G$7+2),IF(COUNTIF(B$308:B365,7777)=0,7777,"Formula"),B365+1)</f>
        <v>Formula</v>
      </c>
      <c r="C366" s="15" t="str">
        <f t="shared" ca="1" si="16"/>
        <v>Formula</v>
      </c>
      <c r="D366" s="15" t="str">
        <f t="shared" ca="1" si="17"/>
        <v>Formula</v>
      </c>
      <c r="E366" s="15" t="str">
        <f t="shared" ca="1" si="18"/>
        <v>Formula</v>
      </c>
      <c r="F366" s="111" t="str">
        <f t="shared" ca="1" si="22"/>
        <v>blank_30x30.png</v>
      </c>
      <c r="G366" s="111" t="str">
        <f t="shared" ca="1" si="23"/>
        <v>blank_30x30.png</v>
      </c>
      <c r="H366" s="111" t="str">
        <f t="shared" ca="1" si="24"/>
        <v>blank_30x30.png</v>
      </c>
    </row>
    <row r="367" spans="1:8" ht="15" customHeight="1" x14ac:dyDescent="0.2">
      <c r="A367" s="13" t="str">
        <f t="shared" ca="1" si="25"/>
        <v/>
      </c>
      <c r="B367" s="14" t="str">
        <f ca="1">IF(COUNT(B$308:B366)&gt;(survey!G$8-survey!G$7+2),IF(COUNTIF(B$308:B366,7777)=0,7777,"Formula"),B366+1)</f>
        <v>Formula</v>
      </c>
      <c r="C367" s="15" t="str">
        <f t="shared" ca="1" si="16"/>
        <v>Formula</v>
      </c>
      <c r="D367" s="15" t="str">
        <f t="shared" ca="1" si="17"/>
        <v>Formula</v>
      </c>
      <c r="E367" s="15" t="str">
        <f t="shared" ca="1" si="18"/>
        <v>Formula</v>
      </c>
      <c r="F367" s="111" t="str">
        <f t="shared" ca="1" si="22"/>
        <v>blank_30x30.png</v>
      </c>
      <c r="G367" s="111" t="str">
        <f t="shared" ca="1" si="23"/>
        <v>blank_30x30.png</v>
      </c>
      <c r="H367" s="111" t="str">
        <f t="shared" ca="1" si="24"/>
        <v>blank_30x30.png</v>
      </c>
    </row>
    <row r="368" spans="1:8" ht="15" customHeight="1" x14ac:dyDescent="0.2">
      <c r="A368" s="13" t="str">
        <f t="shared" ca="1" si="25"/>
        <v/>
      </c>
      <c r="B368" s="14" t="str">
        <f ca="1">IF(COUNT(B$308:B367)&gt;(survey!G$8-survey!G$7+2),IF(COUNTIF(B$308:B367,7777)=0,7777,"Formula"),B367+1)</f>
        <v>Formula</v>
      </c>
      <c r="C368" s="15" t="str">
        <f t="shared" ca="1" si="16"/>
        <v>Formula</v>
      </c>
      <c r="D368" s="15" t="str">
        <f t="shared" ca="1" si="17"/>
        <v>Formula</v>
      </c>
      <c r="E368" s="15" t="str">
        <f t="shared" ca="1" si="18"/>
        <v>Formula</v>
      </c>
      <c r="F368" s="111" t="str">
        <f t="shared" ca="1" si="22"/>
        <v>blank_30x30.png</v>
      </c>
      <c r="G368" s="111" t="str">
        <f t="shared" ca="1" si="23"/>
        <v>blank_30x30.png</v>
      </c>
      <c r="H368" s="111" t="str">
        <f t="shared" ca="1" si="24"/>
        <v>blank_30x30.png</v>
      </c>
    </row>
    <row r="369" spans="1:8" ht="15" customHeight="1" x14ac:dyDescent="0.2">
      <c r="A369" s="13" t="str">
        <f t="shared" ca="1" si="25"/>
        <v/>
      </c>
      <c r="B369" s="14" t="str">
        <f ca="1">IF(COUNT(B$308:B368)&gt;(survey!G$8-survey!G$7+2),IF(COUNTIF(B$308:B368,7777)=0,7777,"Formula"),B368+1)</f>
        <v>Formula</v>
      </c>
      <c r="C369" s="15" t="str">
        <f t="shared" ca="1" si="16"/>
        <v>Formula</v>
      </c>
      <c r="D369" s="15" t="str">
        <f t="shared" ca="1" si="17"/>
        <v>Formula</v>
      </c>
      <c r="E369" s="15" t="str">
        <f t="shared" ca="1" si="18"/>
        <v>Formula</v>
      </c>
      <c r="F369" s="111" t="str">
        <f t="shared" ca="1" si="22"/>
        <v>blank_30x30.png</v>
      </c>
      <c r="G369" s="111" t="str">
        <f t="shared" ca="1" si="23"/>
        <v>blank_30x30.png</v>
      </c>
      <c r="H369" s="111" t="str">
        <f t="shared" ca="1" si="24"/>
        <v>blank_30x30.png</v>
      </c>
    </row>
    <row r="370" spans="1:8" ht="15" customHeight="1" x14ac:dyDescent="0.2">
      <c r="A370" s="13" t="str">
        <f t="shared" ca="1" si="25"/>
        <v/>
      </c>
      <c r="B370" s="14" t="str">
        <f ca="1">IF(COUNT(B$308:B369)&gt;(survey!G$8-survey!G$7+2),IF(COUNTIF(B$308:B369,7777)=0,7777,"Formula"),B369+1)</f>
        <v>Formula</v>
      </c>
      <c r="C370" s="15" t="str">
        <f t="shared" ca="1" si="16"/>
        <v>Formula</v>
      </c>
      <c r="D370" s="15" t="str">
        <f t="shared" ca="1" si="17"/>
        <v>Formula</v>
      </c>
      <c r="E370" s="15" t="str">
        <f t="shared" ca="1" si="18"/>
        <v>Formula</v>
      </c>
      <c r="F370" s="111" t="str">
        <f t="shared" ca="1" si="22"/>
        <v>blank_30x30.png</v>
      </c>
      <c r="G370" s="111" t="str">
        <f t="shared" ca="1" si="23"/>
        <v>blank_30x30.png</v>
      </c>
      <c r="H370" s="111" t="str">
        <f t="shared" ca="1" si="24"/>
        <v>blank_30x30.png</v>
      </c>
    </row>
    <row r="371" spans="1:8" ht="15" customHeight="1" x14ac:dyDescent="0.2">
      <c r="A371" s="13" t="str">
        <f t="shared" ca="1" si="25"/>
        <v/>
      </c>
      <c r="B371" s="14" t="str">
        <f ca="1">IF(COUNT(B$308:B370)&gt;(survey!G$8-survey!G$7+2),IF(COUNTIF(B$308:B370,7777)=0,7777,"Formula"),B370+1)</f>
        <v>Formula</v>
      </c>
      <c r="C371" s="15" t="str">
        <f t="shared" ca="1" si="16"/>
        <v>Formula</v>
      </c>
      <c r="D371" s="15" t="str">
        <f t="shared" ca="1" si="17"/>
        <v>Formula</v>
      </c>
      <c r="E371" s="15" t="str">
        <f t="shared" ca="1" si="18"/>
        <v>Formula</v>
      </c>
      <c r="F371" s="111" t="str">
        <f t="shared" ca="1" si="22"/>
        <v>blank_30x30.png</v>
      </c>
      <c r="G371" s="111" t="str">
        <f t="shared" ca="1" si="23"/>
        <v>blank_30x30.png</v>
      </c>
      <c r="H371" s="111" t="str">
        <f t="shared" ca="1" si="24"/>
        <v>blank_30x30.png</v>
      </c>
    </row>
    <row r="372" spans="1:8" ht="15" customHeight="1" x14ac:dyDescent="0.2">
      <c r="A372" s="13" t="str">
        <f t="shared" ca="1" si="25"/>
        <v/>
      </c>
      <c r="B372" s="14" t="str">
        <f ca="1">IF(COUNT(B$308:B371)&gt;(survey!G$8-survey!G$7+2),IF(COUNTIF(B$308:B371,7777)=0,7777,"Formula"),B371+1)</f>
        <v>Formula</v>
      </c>
      <c r="C372" s="15" t="str">
        <f t="shared" ca="1" si="16"/>
        <v>Formula</v>
      </c>
      <c r="D372" s="15" t="str">
        <f t="shared" ca="1" si="17"/>
        <v>Formula</v>
      </c>
      <c r="E372" s="15" t="str">
        <f t="shared" ca="1" si="18"/>
        <v>Formula</v>
      </c>
      <c r="F372" s="111" t="str">
        <f t="shared" ca="1" si="22"/>
        <v>blank_30x30.png</v>
      </c>
      <c r="G372" s="111" t="str">
        <f t="shared" ca="1" si="23"/>
        <v>blank_30x30.png</v>
      </c>
      <c r="H372" s="111" t="str">
        <f t="shared" ca="1" si="24"/>
        <v>blank_30x30.png</v>
      </c>
    </row>
    <row r="373" spans="1:8" ht="15" customHeight="1" x14ac:dyDescent="0.2">
      <c r="A373" s="13" t="str">
        <f t="shared" ca="1" si="25"/>
        <v/>
      </c>
      <c r="B373" s="14" t="str">
        <f ca="1">IF(COUNT(B$308:B372)&gt;(survey!G$8-survey!G$7+2),IF(COUNTIF(B$308:B372,7777)=0,7777,"Formula"),B372+1)</f>
        <v>Formula</v>
      </c>
      <c r="C373" s="15" t="str">
        <f t="shared" ref="C373:C384" ca="1" si="26">IF(B373=7777,"Don't know",B373)</f>
        <v>Formula</v>
      </c>
      <c r="D373" s="15" t="str">
        <f t="shared" ref="D373:D384" ca="1" si="27">IF(B373=7777,"არ ვიცი",B373)</f>
        <v>Formula</v>
      </c>
      <c r="E373" s="15" t="str">
        <f t="shared" ref="E373:E384" ca="1" si="28">IF(B373=7777,"Не знаю",B373)</f>
        <v>Formula</v>
      </c>
      <c r="F373" s="111" t="str">
        <f t="shared" ca="1" si="22"/>
        <v>blank_30x30.png</v>
      </c>
      <c r="G373" s="111" t="str">
        <f t="shared" ca="1" si="23"/>
        <v>blank_30x30.png</v>
      </c>
      <c r="H373" s="111" t="str">
        <f t="shared" ca="1" si="24"/>
        <v>blank_30x30.png</v>
      </c>
    </row>
    <row r="374" spans="1:8" ht="15" customHeight="1" x14ac:dyDescent="0.2">
      <c r="A374" s="13" t="str">
        <f t="shared" ca="1" si="25"/>
        <v/>
      </c>
      <c r="B374" s="14" t="str">
        <f ca="1">IF(COUNT(B$308:B373)&gt;(survey!G$8-survey!G$7+2),IF(COUNTIF(B$308:B373,7777)=0,7777,"Formula"),B373+1)</f>
        <v>Formula</v>
      </c>
      <c r="C374" s="15" t="str">
        <f t="shared" ca="1" si="26"/>
        <v>Formula</v>
      </c>
      <c r="D374" s="15" t="str">
        <f t="shared" ca="1" si="27"/>
        <v>Formula</v>
      </c>
      <c r="E374" s="15" t="str">
        <f t="shared" ca="1" si="28"/>
        <v>Formula</v>
      </c>
      <c r="F374" s="111" t="str">
        <f t="shared" ca="1" si="22"/>
        <v>blank_30x30.png</v>
      </c>
      <c r="G374" s="111" t="str">
        <f t="shared" ca="1" si="23"/>
        <v>blank_30x30.png</v>
      </c>
      <c r="H374" s="111" t="str">
        <f t="shared" ca="1" si="24"/>
        <v>blank_30x30.png</v>
      </c>
    </row>
    <row r="375" spans="1:8" ht="15" customHeight="1" x14ac:dyDescent="0.2">
      <c r="A375" s="13" t="str">
        <f t="shared" ca="1" si="25"/>
        <v/>
      </c>
      <c r="B375" s="14" t="str">
        <f ca="1">IF(COUNT(B$308:B374)&gt;(survey!G$8-survey!G$7+2),IF(COUNTIF(B$308:B374,7777)=0,7777,"Formula"),B374+1)</f>
        <v>Formula</v>
      </c>
      <c r="C375" s="15" t="str">
        <f t="shared" ca="1" si="26"/>
        <v>Formula</v>
      </c>
      <c r="D375" s="15" t="str">
        <f t="shared" ca="1" si="27"/>
        <v>Formula</v>
      </c>
      <c r="E375" s="15" t="str">
        <f t="shared" ca="1" si="28"/>
        <v>Formula</v>
      </c>
      <c r="F375" s="111" t="str">
        <f t="shared" ca="1" si="22"/>
        <v>blank_30x30.png</v>
      </c>
      <c r="G375" s="111" t="str">
        <f t="shared" ca="1" si="23"/>
        <v>blank_30x30.png</v>
      </c>
      <c r="H375" s="111" t="str">
        <f t="shared" ca="1" si="24"/>
        <v>blank_30x30.png</v>
      </c>
    </row>
    <row r="376" spans="1:8" ht="15" customHeight="1" x14ac:dyDescent="0.2">
      <c r="A376" s="13" t="str">
        <f t="shared" ca="1" si="25"/>
        <v/>
      </c>
      <c r="B376" s="14" t="str">
        <f ca="1">IF(COUNT(B$308:B375)&gt;(survey!G$8-survey!G$7+2),IF(COUNTIF(B$308:B375,7777)=0,7777,"Formula"),B375+1)</f>
        <v>Formula</v>
      </c>
      <c r="C376" s="15" t="str">
        <f t="shared" ca="1" si="26"/>
        <v>Formula</v>
      </c>
      <c r="D376" s="15" t="str">
        <f t="shared" ca="1" si="27"/>
        <v>Formula</v>
      </c>
      <c r="E376" s="15" t="str">
        <f t="shared" ca="1" si="28"/>
        <v>Formula</v>
      </c>
      <c r="F376" s="111" t="str">
        <f t="shared" ca="1" si="22"/>
        <v>blank_30x30.png</v>
      </c>
      <c r="G376" s="111" t="str">
        <f t="shared" ca="1" si="23"/>
        <v>blank_30x30.png</v>
      </c>
      <c r="H376" s="111" t="str">
        <f t="shared" ca="1" si="24"/>
        <v>blank_30x30.png</v>
      </c>
    </row>
    <row r="377" spans="1:8" ht="15" customHeight="1" x14ac:dyDescent="0.2">
      <c r="A377" s="13" t="str">
        <f t="shared" ca="1" si="25"/>
        <v/>
      </c>
      <c r="B377" s="14" t="str">
        <f ca="1">IF(COUNT(B$308:B376)&gt;(survey!G$8-survey!G$7+2),IF(COUNTIF(B$308:B376,7777)=0,7777,"Formula"),B376+1)</f>
        <v>Formula</v>
      </c>
      <c r="C377" s="15" t="str">
        <f t="shared" ca="1" si="26"/>
        <v>Formula</v>
      </c>
      <c r="D377" s="15" t="str">
        <f t="shared" ca="1" si="27"/>
        <v>Formula</v>
      </c>
      <c r="E377" s="15" t="str">
        <f t="shared" ca="1" si="28"/>
        <v>Formula</v>
      </c>
      <c r="F377" s="111" t="str">
        <f t="shared" ca="1" si="22"/>
        <v>blank_30x30.png</v>
      </c>
      <c r="G377" s="111" t="str">
        <f t="shared" ca="1" si="23"/>
        <v>blank_30x30.png</v>
      </c>
      <c r="H377" s="111" t="str">
        <f t="shared" ca="1" si="24"/>
        <v>blank_30x30.png</v>
      </c>
    </row>
    <row r="378" spans="1:8" ht="15" customHeight="1" x14ac:dyDescent="0.2">
      <c r="A378" s="13" t="str">
        <f t="shared" ca="1" si="25"/>
        <v/>
      </c>
      <c r="B378" s="14" t="str">
        <f ca="1">IF(COUNT(B$308:B377)&gt;(survey!G$8-survey!G$7+2),IF(COUNTIF(B$308:B377,7777)=0,7777,"Formula"),B377+1)</f>
        <v>Formula</v>
      </c>
      <c r="C378" s="15" t="str">
        <f t="shared" ca="1" si="26"/>
        <v>Formula</v>
      </c>
      <c r="D378" s="15" t="str">
        <f t="shared" ca="1" si="27"/>
        <v>Formula</v>
      </c>
      <c r="E378" s="15" t="str">
        <f t="shared" ca="1" si="28"/>
        <v>Formula</v>
      </c>
      <c r="F378" s="111" t="str">
        <f t="shared" ca="1" si="22"/>
        <v>blank_30x30.png</v>
      </c>
      <c r="G378" s="111" t="str">
        <f t="shared" ca="1" si="23"/>
        <v>blank_30x30.png</v>
      </c>
      <c r="H378" s="111" t="str">
        <f t="shared" ca="1" si="24"/>
        <v>blank_30x30.png</v>
      </c>
    </row>
    <row r="379" spans="1:8" ht="15" customHeight="1" x14ac:dyDescent="0.2">
      <c r="A379" s="13" t="str">
        <f t="shared" ca="1" si="25"/>
        <v/>
      </c>
      <c r="B379" s="14" t="str">
        <f ca="1">IF(COUNT(B$308:B378)&gt;(survey!G$8-survey!G$7+2),IF(COUNTIF(B$308:B378,7777)=0,7777,"Formula"),B378+1)</f>
        <v>Formula</v>
      </c>
      <c r="C379" s="15" t="str">
        <f t="shared" ca="1" si="26"/>
        <v>Formula</v>
      </c>
      <c r="D379" s="15" t="str">
        <f t="shared" ca="1" si="27"/>
        <v>Formula</v>
      </c>
      <c r="E379" s="15" t="str">
        <f t="shared" ca="1" si="28"/>
        <v>Formula</v>
      </c>
      <c r="F379" s="111" t="str">
        <f t="shared" ca="1" si="22"/>
        <v>blank_30x30.png</v>
      </c>
      <c r="G379" s="111" t="str">
        <f t="shared" ca="1" si="23"/>
        <v>blank_30x30.png</v>
      </c>
      <c r="H379" s="111" t="str">
        <f t="shared" ca="1" si="24"/>
        <v>blank_30x30.png</v>
      </c>
    </row>
    <row r="380" spans="1:8" ht="15" customHeight="1" x14ac:dyDescent="0.2">
      <c r="A380" s="13" t="str">
        <f t="shared" ca="1" si="25"/>
        <v/>
      </c>
      <c r="B380" s="14" t="str">
        <f ca="1">IF(COUNT(B$308:B379)&gt;(survey!G$8-survey!G$7+2),IF(COUNTIF(B$308:B379,7777)=0,7777,"Formula"),B379+1)</f>
        <v>Formula</v>
      </c>
      <c r="C380" s="15" t="str">
        <f t="shared" ca="1" si="26"/>
        <v>Formula</v>
      </c>
      <c r="D380" s="15" t="str">
        <f t="shared" ca="1" si="27"/>
        <v>Formula</v>
      </c>
      <c r="E380" s="15" t="str">
        <f t="shared" ca="1" si="28"/>
        <v>Formula</v>
      </c>
      <c r="F380" s="111" t="str">
        <f t="shared" ca="1" si="22"/>
        <v>blank_30x30.png</v>
      </c>
      <c r="G380" s="111" t="str">
        <f t="shared" ca="1" si="23"/>
        <v>blank_30x30.png</v>
      </c>
      <c r="H380" s="111" t="str">
        <f t="shared" ca="1" si="24"/>
        <v>blank_30x30.png</v>
      </c>
    </row>
    <row r="381" spans="1:8" ht="15" customHeight="1" x14ac:dyDescent="0.2">
      <c r="A381" s="13" t="str">
        <f t="shared" ca="1" si="25"/>
        <v/>
      </c>
      <c r="B381" s="14" t="str">
        <f ca="1">IF(COUNT(B$308:B380)&gt;(survey!G$8-survey!G$7+2),IF(COUNTIF(B$308:B380,7777)=0,7777,"Formula"),B380+1)</f>
        <v>Formula</v>
      </c>
      <c r="C381" s="15" t="str">
        <f t="shared" ca="1" si="26"/>
        <v>Formula</v>
      </c>
      <c r="D381" s="15" t="str">
        <f t="shared" ca="1" si="27"/>
        <v>Formula</v>
      </c>
      <c r="E381" s="15" t="str">
        <f t="shared" ca="1" si="28"/>
        <v>Formula</v>
      </c>
      <c r="F381" s="111" t="str">
        <f t="shared" ca="1" si="22"/>
        <v>blank_30x30.png</v>
      </c>
      <c r="G381" s="111" t="str">
        <f t="shared" ca="1" si="23"/>
        <v>blank_30x30.png</v>
      </c>
      <c r="H381" s="111" t="str">
        <f t="shared" ca="1" si="24"/>
        <v>blank_30x30.png</v>
      </c>
    </row>
    <row r="382" spans="1:8" ht="15" customHeight="1" x14ac:dyDescent="0.2">
      <c r="A382" s="13" t="str">
        <f t="shared" ca="1" si="25"/>
        <v/>
      </c>
      <c r="B382" s="14" t="str">
        <f ca="1">IF(COUNT(B$308:B381)&gt;(survey!G$8-survey!G$7+2),IF(COUNTIF(B$308:B381,7777)=0,7777,"Formula"),B381+1)</f>
        <v>Formula</v>
      </c>
      <c r="C382" s="15" t="str">
        <f t="shared" ca="1" si="26"/>
        <v>Formula</v>
      </c>
      <c r="D382" s="15" t="str">
        <f t="shared" ca="1" si="27"/>
        <v>Formula</v>
      </c>
      <c r="E382" s="15" t="str">
        <f t="shared" ca="1" si="28"/>
        <v>Formula</v>
      </c>
      <c r="F382" s="111" t="str">
        <f t="shared" ca="1" si="22"/>
        <v>blank_30x30.png</v>
      </c>
      <c r="G382" s="111" t="str">
        <f t="shared" ca="1" si="23"/>
        <v>blank_30x30.png</v>
      </c>
      <c r="H382" s="111" t="str">
        <f t="shared" ca="1" si="24"/>
        <v>blank_30x30.png</v>
      </c>
    </row>
    <row r="383" spans="1:8" ht="15" customHeight="1" x14ac:dyDescent="0.2">
      <c r="A383" s="13" t="str">
        <f t="shared" ca="1" si="25"/>
        <v/>
      </c>
      <c r="B383" s="14" t="str">
        <f ca="1">IF(COUNT(B$308:B382)&gt;(survey!G$8-survey!G$7+2),IF(COUNTIF(B$308:B382,7777)=0,7777,"Formula"),B382+1)</f>
        <v>Formula</v>
      </c>
      <c r="C383" s="15" t="str">
        <f t="shared" ca="1" si="26"/>
        <v>Formula</v>
      </c>
      <c r="D383" s="15" t="str">
        <f t="shared" ca="1" si="27"/>
        <v>Formula</v>
      </c>
      <c r="E383" s="15" t="str">
        <f t="shared" ca="1" si="28"/>
        <v>Formula</v>
      </c>
      <c r="F383" s="111" t="str">
        <f t="shared" ca="1" si="22"/>
        <v>blank_30x30.png</v>
      </c>
      <c r="G383" s="111" t="str">
        <f t="shared" ca="1" si="23"/>
        <v>blank_30x30.png</v>
      </c>
      <c r="H383" s="111" t="str">
        <f t="shared" ca="1" si="24"/>
        <v>blank_30x30.png</v>
      </c>
    </row>
    <row r="384" spans="1:8" ht="15" customHeight="1" x14ac:dyDescent="0.2">
      <c r="A384" s="13" t="str">
        <f ca="1">IF(OR(B384="", B384="Formula"),"","time_yyyy")</f>
        <v/>
      </c>
      <c r="B384" s="14" t="str">
        <f ca="1">IF(COUNT(B$308:B383)&gt;(survey!G$8-survey!G$7+2),IF(COUNTIF(B$308:B383,7777)=0,7777,"Formula"),B383+1)</f>
        <v>Formula</v>
      </c>
      <c r="C384" s="15" t="str">
        <f t="shared" ca="1" si="26"/>
        <v>Formula</v>
      </c>
      <c r="D384" s="15" t="str">
        <f t="shared" ca="1" si="27"/>
        <v>Formula</v>
      </c>
      <c r="E384" s="15" t="str">
        <f t="shared" ca="1" si="28"/>
        <v>Formula</v>
      </c>
      <c r="F384" s="111" t="str">
        <f t="shared" ca="1" si="22"/>
        <v>blank_30x30.png</v>
      </c>
      <c r="G384" s="111" t="str">
        <f t="shared" ca="1" si="23"/>
        <v>blank_30x30.png</v>
      </c>
      <c r="H384" s="111" t="str">
        <f t="shared" ca="1" si="24"/>
        <v>blank_30x30.png</v>
      </c>
    </row>
    <row r="385" spans="3:8" ht="15" customHeight="1" x14ac:dyDescent="0.2">
      <c r="C385" s="111"/>
      <c r="F385" s="111" t="str">
        <f t="shared" si="22"/>
        <v/>
      </c>
      <c r="G385" s="111" t="str">
        <f t="shared" si="23"/>
        <v/>
      </c>
      <c r="H385" s="111" t="str">
        <f t="shared" si="24"/>
        <v/>
      </c>
    </row>
  </sheetData>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workbookViewId="0">
      <selection activeCell="A6" sqref="A6"/>
    </sheetView>
  </sheetViews>
  <sheetFormatPr defaultColWidth="17.28515625" defaultRowHeight="15" customHeight="1" x14ac:dyDescent="0.2"/>
  <cols>
    <col min="1" max="1" width="60.42578125" customWidth="1"/>
    <col min="2" max="2" width="46.7109375" customWidth="1"/>
    <col min="3" max="3" width="49.42578125" customWidth="1"/>
    <col min="4" max="6" width="13.42578125" customWidth="1"/>
  </cols>
  <sheetData>
    <row r="1" spans="1:6" ht="15" customHeight="1" x14ac:dyDescent="0.2">
      <c r="A1" s="2" t="s">
        <v>25</v>
      </c>
      <c r="B1" s="2" t="s">
        <v>26</v>
      </c>
      <c r="C1" s="4" t="s">
        <v>27</v>
      </c>
      <c r="D1" s="1"/>
      <c r="E1" s="1"/>
      <c r="F1" s="1"/>
    </row>
    <row r="2" spans="1:6" ht="15" customHeight="1" x14ac:dyDescent="0.2">
      <c r="A2" s="2" t="s">
        <v>2046</v>
      </c>
      <c r="B2" s="2" t="s">
        <v>389</v>
      </c>
      <c r="C2" s="4" t="s">
        <v>384</v>
      </c>
      <c r="D2" s="1"/>
      <c r="E2" s="1"/>
      <c r="F2" s="1"/>
    </row>
    <row r="3" spans="1:6" ht="15" customHeight="1" x14ac:dyDescent="0.2">
      <c r="A3" s="2"/>
      <c r="B3" s="2"/>
      <c r="C3" s="1"/>
      <c r="D3" s="1"/>
      <c r="E3" s="1"/>
      <c r="F3" s="1"/>
    </row>
    <row r="4" spans="1:6" ht="15" customHeight="1" x14ac:dyDescent="0.2">
      <c r="A4" s="2"/>
      <c r="B4" s="2"/>
      <c r="C4" s="1"/>
      <c r="D4" s="1"/>
      <c r="E4" s="1"/>
      <c r="F4" s="1"/>
    </row>
    <row r="5" spans="1:6" ht="15" customHeight="1" x14ac:dyDescent="0.2">
      <c r="A5" s="2"/>
      <c r="B5" s="2"/>
      <c r="C5" s="1"/>
      <c r="D5" s="1"/>
      <c r="E5" s="1"/>
      <c r="F5" s="1"/>
    </row>
    <row r="6" spans="1:6" ht="15" customHeight="1" x14ac:dyDescent="0.2">
      <c r="A6" s="2"/>
      <c r="B6" s="2"/>
      <c r="C6" s="1"/>
      <c r="D6" s="1"/>
      <c r="E6" s="1"/>
      <c r="F6" s="1"/>
    </row>
    <row r="7" spans="1:6" ht="15" customHeight="1" x14ac:dyDescent="0.2">
      <c r="A7" s="2"/>
      <c r="B7" s="2"/>
      <c r="C7" s="1"/>
      <c r="D7" s="1"/>
      <c r="E7" s="1"/>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2018-11-12T11:08:05Z</dcterms:modified>
</cp:coreProperties>
</file>